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ate1904="1" autoCompressPictures="0" defaultThemeVersion="124226"/>
  <mc:AlternateContent xmlns:mc="http://schemas.openxmlformats.org/markup-compatibility/2006">
    <mc:Choice Requires="x15">
      <x15ac:absPath xmlns:x15ac="http://schemas.microsoft.com/office/spreadsheetml/2010/11/ac" url="G:\ABCP\Forms\Updated Forms\adjusted\"/>
    </mc:Choice>
  </mc:AlternateContent>
  <bookViews>
    <workbookView xWindow="0" yWindow="0" windowWidth="25200" windowHeight="11985" tabRatio="500"/>
  </bookViews>
  <sheets>
    <sheet name="Instructions" sheetId="18" r:id="rId1"/>
    <sheet name="Form" sheetId="1" r:id="rId2"/>
    <sheet name="Day 1" sheetId="5" r:id="rId3"/>
    <sheet name="Lists" sheetId="3" state="hidden" r:id="rId4"/>
    <sheet name="Day 2" sheetId="11" r:id="rId5"/>
    <sheet name="Day 3" sheetId="12" r:id="rId6"/>
    <sheet name="Day 4" sheetId="15" r:id="rId7"/>
    <sheet name="Day 5" sheetId="16" r:id="rId8"/>
    <sheet name="CEU Assignment" sheetId="6" r:id="rId9"/>
  </sheets>
  <definedNames>
    <definedName name="_">Lists!$C$19</definedName>
    <definedName name="Activity">Lists!$A$2:$A$3</definedName>
    <definedName name="Day_1">'Day 1'!$A$3</definedName>
    <definedName name="Instructions">Instructions!$A$7</definedName>
    <definedName name="Methods">Lists!$C$3:$C$22</definedName>
    <definedName name="_xlnm.Print_Area" localSheetId="8">'CEU Assignment'!$A$1:$J$49</definedName>
    <definedName name="_xlnm.Print_Area" localSheetId="1">Form!$A$1:$H$41</definedName>
    <definedName name="_xlnm.Print_Area" localSheetId="0">Instructions!$A$1:$H$27</definedName>
    <definedName name="Request_for_Program_Approval">Form!$A$7</definedName>
    <definedName name="Type">Lists!$B$2:$B$6</definedName>
  </definedNames>
  <calcPr calcId="162913" concurrentCalc="0"/>
  <extLst>
    <ext xmlns:mx="http://schemas.microsoft.com/office/mac/excel/2008/main" uri="{7523E5D3-25F3-A5E0-1632-64F254C22452}">
      <mx:ArchID Flags="2"/>
    </ext>
  </extLst>
</workbook>
</file>

<file path=xl/calcChain.xml><?xml version="1.0" encoding="utf-8"?>
<calcChain xmlns="http://schemas.openxmlformats.org/spreadsheetml/2006/main">
  <c r="J72" i="5" l="1"/>
  <c r="J73" i="5"/>
  <c r="E29" i="6"/>
  <c r="J57" i="5"/>
  <c r="L57" i="5"/>
  <c r="J58" i="5"/>
  <c r="L58" i="5"/>
  <c r="J59" i="5"/>
  <c r="L59" i="5"/>
  <c r="J60" i="5"/>
  <c r="L60" i="5"/>
  <c r="J61" i="5"/>
  <c r="L61" i="5"/>
  <c r="J62" i="5"/>
  <c r="L62" i="5"/>
  <c r="J63" i="5"/>
  <c r="L63" i="5"/>
  <c r="J64" i="5"/>
  <c r="L64" i="5"/>
  <c r="J65" i="5"/>
  <c r="L65" i="5"/>
  <c r="J66" i="5"/>
  <c r="L66" i="5"/>
  <c r="J67" i="5"/>
  <c r="L67" i="5"/>
  <c r="J68" i="5"/>
  <c r="L68" i="5"/>
  <c r="J69" i="5"/>
  <c r="L69" i="5"/>
  <c r="J70" i="5"/>
  <c r="L70" i="5"/>
  <c r="J71" i="5"/>
  <c r="L71" i="5"/>
  <c r="L72" i="5"/>
  <c r="J39" i="5"/>
  <c r="L39" i="5"/>
  <c r="J40" i="5"/>
  <c r="L40" i="5"/>
  <c r="J41" i="5"/>
  <c r="L41" i="5"/>
  <c r="J42" i="5"/>
  <c r="L42" i="5"/>
  <c r="J43" i="5"/>
  <c r="L43" i="5"/>
  <c r="J44" i="5"/>
  <c r="L44" i="5"/>
  <c r="J45" i="5"/>
  <c r="L45" i="5"/>
  <c r="J46" i="5"/>
  <c r="L46" i="5"/>
  <c r="J47" i="5"/>
  <c r="L47" i="5"/>
  <c r="J48" i="5"/>
  <c r="L48" i="5"/>
  <c r="J49" i="5"/>
  <c r="L49" i="5"/>
  <c r="J50" i="5"/>
  <c r="L50" i="5"/>
  <c r="J51" i="5"/>
  <c r="L51" i="5"/>
  <c r="J52" i="5"/>
  <c r="L52" i="5"/>
  <c r="J53" i="5"/>
  <c r="L53" i="5"/>
  <c r="L54" i="5"/>
  <c r="J21" i="5"/>
  <c r="L21" i="5"/>
  <c r="J22" i="5"/>
  <c r="L22" i="5"/>
  <c r="J23" i="5"/>
  <c r="L23" i="5"/>
  <c r="J24" i="5"/>
  <c r="L24" i="5"/>
  <c r="J25" i="5"/>
  <c r="L25" i="5"/>
  <c r="J26" i="5"/>
  <c r="L26" i="5"/>
  <c r="J27" i="5"/>
  <c r="L27" i="5"/>
  <c r="J28" i="5"/>
  <c r="L28" i="5"/>
  <c r="J29" i="5"/>
  <c r="L29" i="5"/>
  <c r="J30" i="5"/>
  <c r="L30" i="5"/>
  <c r="J31" i="5"/>
  <c r="L31" i="5"/>
  <c r="J32" i="5"/>
  <c r="L32" i="5"/>
  <c r="J33" i="5"/>
  <c r="L33" i="5"/>
  <c r="J34" i="5"/>
  <c r="L34" i="5"/>
  <c r="J35" i="5"/>
  <c r="L35" i="5"/>
  <c r="L36" i="5"/>
  <c r="J3" i="5"/>
  <c r="L3" i="5"/>
  <c r="J4" i="5"/>
  <c r="L4" i="5"/>
  <c r="J5" i="5"/>
  <c r="L5" i="5"/>
  <c r="J6" i="5"/>
  <c r="L6" i="5"/>
  <c r="J7" i="5"/>
  <c r="L7" i="5"/>
  <c r="J8" i="5"/>
  <c r="L8" i="5"/>
  <c r="J9" i="5"/>
  <c r="L9" i="5"/>
  <c r="J10" i="5"/>
  <c r="L10" i="5"/>
  <c r="J11" i="5"/>
  <c r="L11" i="5"/>
  <c r="J12" i="5"/>
  <c r="L12" i="5"/>
  <c r="J13" i="5"/>
  <c r="L13" i="5"/>
  <c r="J14" i="5"/>
  <c r="L14" i="5"/>
  <c r="J15" i="5"/>
  <c r="L15" i="5"/>
  <c r="J16" i="5"/>
  <c r="L16" i="5"/>
  <c r="J17" i="5"/>
  <c r="L17" i="5"/>
  <c r="L18" i="5"/>
  <c r="L73" i="5"/>
  <c r="I29" i="6"/>
  <c r="J57" i="11"/>
  <c r="L57" i="11"/>
  <c r="J58" i="11"/>
  <c r="L58" i="11"/>
  <c r="J59" i="11"/>
  <c r="L59" i="11"/>
  <c r="J60" i="11"/>
  <c r="L60" i="11"/>
  <c r="J61" i="11"/>
  <c r="L61" i="11"/>
  <c r="J62" i="11"/>
  <c r="L62" i="11"/>
  <c r="J63" i="11"/>
  <c r="L63" i="11"/>
  <c r="J64" i="11"/>
  <c r="L64" i="11"/>
  <c r="J65" i="11"/>
  <c r="L65" i="11"/>
  <c r="J66" i="11"/>
  <c r="L66" i="11"/>
  <c r="J67" i="11"/>
  <c r="L67" i="11"/>
  <c r="J68" i="11"/>
  <c r="L68" i="11"/>
  <c r="J69" i="11"/>
  <c r="L69" i="11"/>
  <c r="J70" i="11"/>
  <c r="L70" i="11"/>
  <c r="J71" i="11"/>
  <c r="L71" i="11"/>
  <c r="L72" i="11"/>
  <c r="J39" i="11"/>
  <c r="L39" i="11"/>
  <c r="J40" i="11"/>
  <c r="L40" i="11"/>
  <c r="J41" i="11"/>
  <c r="L41" i="11"/>
  <c r="J42" i="11"/>
  <c r="L42" i="11"/>
  <c r="J43" i="11"/>
  <c r="L43" i="11"/>
  <c r="J44" i="11"/>
  <c r="L44" i="11"/>
  <c r="J45" i="11"/>
  <c r="L45" i="11"/>
  <c r="J46" i="11"/>
  <c r="L46" i="11"/>
  <c r="J47" i="11"/>
  <c r="L47" i="11"/>
  <c r="J48" i="11"/>
  <c r="L48" i="11"/>
  <c r="J49" i="11"/>
  <c r="L49" i="11"/>
  <c r="J50" i="11"/>
  <c r="L50" i="11"/>
  <c r="J51" i="11"/>
  <c r="L51" i="11"/>
  <c r="J52" i="11"/>
  <c r="L52" i="11"/>
  <c r="J53" i="11"/>
  <c r="L53" i="11"/>
  <c r="L54" i="11"/>
  <c r="J21" i="11"/>
  <c r="L21" i="11"/>
  <c r="J22" i="11"/>
  <c r="L22" i="11"/>
  <c r="J23" i="11"/>
  <c r="L23" i="11"/>
  <c r="J24" i="11"/>
  <c r="L24" i="11"/>
  <c r="J25" i="11"/>
  <c r="L25" i="11"/>
  <c r="J26" i="11"/>
  <c r="L26" i="11"/>
  <c r="J27" i="11"/>
  <c r="L27" i="11"/>
  <c r="J28" i="11"/>
  <c r="L28" i="11"/>
  <c r="J29" i="11"/>
  <c r="L29" i="11"/>
  <c r="J30" i="11"/>
  <c r="L30" i="11"/>
  <c r="J31" i="11"/>
  <c r="L31" i="11"/>
  <c r="J32" i="11"/>
  <c r="L32" i="11"/>
  <c r="J33" i="11"/>
  <c r="L33" i="11"/>
  <c r="J34" i="11"/>
  <c r="L34" i="11"/>
  <c r="J35" i="11"/>
  <c r="L35" i="11"/>
  <c r="L36" i="11"/>
  <c r="J3" i="11"/>
  <c r="L3" i="11"/>
  <c r="J4" i="11"/>
  <c r="L4" i="11"/>
  <c r="J5" i="11"/>
  <c r="L5" i="11"/>
  <c r="J6" i="11"/>
  <c r="L6" i="11"/>
  <c r="J7" i="11"/>
  <c r="L7" i="11"/>
  <c r="J8" i="11"/>
  <c r="L8" i="11"/>
  <c r="J9" i="11"/>
  <c r="L9" i="11"/>
  <c r="J10" i="11"/>
  <c r="L10" i="11"/>
  <c r="J11" i="11"/>
  <c r="L11" i="11"/>
  <c r="J12" i="11"/>
  <c r="L12" i="11"/>
  <c r="J13" i="11"/>
  <c r="L13" i="11"/>
  <c r="J14" i="11"/>
  <c r="L14" i="11"/>
  <c r="J15" i="11"/>
  <c r="L15" i="11"/>
  <c r="J16" i="11"/>
  <c r="L16" i="11"/>
  <c r="J17" i="11"/>
  <c r="L17" i="11"/>
  <c r="L18" i="11"/>
  <c r="L73" i="11"/>
  <c r="I34" i="6"/>
  <c r="J57" i="12"/>
  <c r="L57" i="12"/>
  <c r="J58" i="12"/>
  <c r="L58" i="12"/>
  <c r="J59" i="12"/>
  <c r="L59" i="12"/>
  <c r="J60" i="12"/>
  <c r="L60" i="12"/>
  <c r="J61" i="12"/>
  <c r="L61" i="12"/>
  <c r="J62" i="12"/>
  <c r="L62" i="12"/>
  <c r="J63" i="12"/>
  <c r="L63" i="12"/>
  <c r="J64" i="12"/>
  <c r="L64" i="12"/>
  <c r="J65" i="12"/>
  <c r="L65" i="12"/>
  <c r="J66" i="12"/>
  <c r="L66" i="12"/>
  <c r="J67" i="12"/>
  <c r="L67" i="12"/>
  <c r="J68" i="12"/>
  <c r="L68" i="12"/>
  <c r="J69" i="12"/>
  <c r="L69" i="12"/>
  <c r="J70" i="12"/>
  <c r="L70" i="12"/>
  <c r="J71" i="12"/>
  <c r="L71" i="12"/>
  <c r="L72" i="12"/>
  <c r="J39" i="12"/>
  <c r="L39" i="12"/>
  <c r="J40" i="12"/>
  <c r="L40" i="12"/>
  <c r="J41" i="12"/>
  <c r="L41" i="12"/>
  <c r="J42" i="12"/>
  <c r="L42" i="12"/>
  <c r="J43" i="12"/>
  <c r="L43" i="12"/>
  <c r="J44" i="12"/>
  <c r="L44" i="12"/>
  <c r="J45" i="12"/>
  <c r="L45" i="12"/>
  <c r="J46" i="12"/>
  <c r="L46" i="12"/>
  <c r="J47" i="12"/>
  <c r="L47" i="12"/>
  <c r="J48" i="12"/>
  <c r="L48" i="12"/>
  <c r="J49" i="12"/>
  <c r="L49" i="12"/>
  <c r="J50" i="12"/>
  <c r="L50" i="12"/>
  <c r="J51" i="12"/>
  <c r="L51" i="12"/>
  <c r="J52" i="12"/>
  <c r="L52" i="12"/>
  <c r="J53" i="12"/>
  <c r="L53" i="12"/>
  <c r="L54" i="12"/>
  <c r="J21" i="12"/>
  <c r="L21" i="12"/>
  <c r="J22" i="12"/>
  <c r="L22" i="12"/>
  <c r="J23" i="12"/>
  <c r="L23" i="12"/>
  <c r="J24" i="12"/>
  <c r="L24" i="12"/>
  <c r="J25" i="12"/>
  <c r="L25" i="12"/>
  <c r="J26" i="12"/>
  <c r="L26" i="12"/>
  <c r="J27" i="12"/>
  <c r="L27" i="12"/>
  <c r="J28" i="12"/>
  <c r="L28" i="12"/>
  <c r="J29" i="12"/>
  <c r="L29" i="12"/>
  <c r="J30" i="12"/>
  <c r="L30" i="12"/>
  <c r="J31" i="12"/>
  <c r="L31" i="12"/>
  <c r="J32" i="12"/>
  <c r="L32" i="12"/>
  <c r="J33" i="12"/>
  <c r="L33" i="12"/>
  <c r="J34" i="12"/>
  <c r="L34" i="12"/>
  <c r="J35" i="12"/>
  <c r="L35" i="12"/>
  <c r="L36" i="12"/>
  <c r="J3" i="12"/>
  <c r="L3" i="12"/>
  <c r="J4" i="12"/>
  <c r="L4" i="12"/>
  <c r="J5" i="12"/>
  <c r="L5" i="12"/>
  <c r="J6" i="12"/>
  <c r="L6" i="12"/>
  <c r="J7" i="12"/>
  <c r="L7" i="12"/>
  <c r="J8" i="12"/>
  <c r="L8" i="12"/>
  <c r="J9" i="12"/>
  <c r="L9" i="12"/>
  <c r="J10" i="12"/>
  <c r="L10" i="12"/>
  <c r="J11" i="12"/>
  <c r="L11" i="12"/>
  <c r="J12" i="12"/>
  <c r="L12" i="12"/>
  <c r="J13" i="12"/>
  <c r="L13" i="12"/>
  <c r="J14" i="12"/>
  <c r="L14" i="12"/>
  <c r="J15" i="12"/>
  <c r="L15" i="12"/>
  <c r="J16" i="12"/>
  <c r="L16" i="12"/>
  <c r="J17" i="12"/>
  <c r="L17" i="12"/>
  <c r="L18" i="12"/>
  <c r="L73" i="12"/>
  <c r="I39" i="6"/>
  <c r="J57" i="15"/>
  <c r="L57" i="15"/>
  <c r="J58" i="15"/>
  <c r="L58" i="15"/>
  <c r="J59" i="15"/>
  <c r="L59" i="15"/>
  <c r="J60" i="15"/>
  <c r="L60" i="15"/>
  <c r="J61" i="15"/>
  <c r="L61" i="15"/>
  <c r="J62" i="15"/>
  <c r="L62" i="15"/>
  <c r="J63" i="15"/>
  <c r="L63" i="15"/>
  <c r="J64" i="15"/>
  <c r="L64" i="15"/>
  <c r="J65" i="15"/>
  <c r="L65" i="15"/>
  <c r="J66" i="15"/>
  <c r="L66" i="15"/>
  <c r="J67" i="15"/>
  <c r="L67" i="15"/>
  <c r="J68" i="15"/>
  <c r="L68" i="15"/>
  <c r="J69" i="15"/>
  <c r="L69" i="15"/>
  <c r="J70" i="15"/>
  <c r="L70" i="15"/>
  <c r="J71" i="15"/>
  <c r="L71" i="15"/>
  <c r="L72" i="15"/>
  <c r="J39" i="15"/>
  <c r="L39" i="15"/>
  <c r="J40" i="15"/>
  <c r="L40" i="15"/>
  <c r="J41" i="15"/>
  <c r="L41" i="15"/>
  <c r="J42" i="15"/>
  <c r="L42" i="15"/>
  <c r="J43" i="15"/>
  <c r="L43" i="15"/>
  <c r="J44" i="15"/>
  <c r="L44" i="15"/>
  <c r="J45" i="15"/>
  <c r="L45" i="15"/>
  <c r="J46" i="15"/>
  <c r="L46" i="15"/>
  <c r="J47" i="15"/>
  <c r="L47" i="15"/>
  <c r="J48" i="15"/>
  <c r="L48" i="15"/>
  <c r="J49" i="15"/>
  <c r="L49" i="15"/>
  <c r="J50" i="15"/>
  <c r="L50" i="15"/>
  <c r="J51" i="15"/>
  <c r="L51" i="15"/>
  <c r="J52" i="15"/>
  <c r="L52" i="15"/>
  <c r="J53" i="15"/>
  <c r="L53" i="15"/>
  <c r="L54" i="15"/>
  <c r="J21" i="15"/>
  <c r="L21" i="15"/>
  <c r="J22" i="15"/>
  <c r="L22" i="15"/>
  <c r="J23" i="15"/>
  <c r="L23" i="15"/>
  <c r="J24" i="15"/>
  <c r="L24" i="15"/>
  <c r="J25" i="15"/>
  <c r="L25" i="15"/>
  <c r="J26" i="15"/>
  <c r="L26" i="15"/>
  <c r="J27" i="15"/>
  <c r="L27" i="15"/>
  <c r="J28" i="15"/>
  <c r="L28" i="15"/>
  <c r="J29" i="15"/>
  <c r="L29" i="15"/>
  <c r="J30" i="15"/>
  <c r="L30" i="15"/>
  <c r="J31" i="15"/>
  <c r="L31" i="15"/>
  <c r="J32" i="15"/>
  <c r="L32" i="15"/>
  <c r="J33" i="15"/>
  <c r="L33" i="15"/>
  <c r="J34" i="15"/>
  <c r="L34" i="15"/>
  <c r="J35" i="15"/>
  <c r="L35" i="15"/>
  <c r="L36" i="15"/>
  <c r="J3" i="15"/>
  <c r="L3" i="15"/>
  <c r="J4" i="15"/>
  <c r="L4" i="15"/>
  <c r="J5" i="15"/>
  <c r="L5" i="15"/>
  <c r="J6" i="15"/>
  <c r="L6" i="15"/>
  <c r="J7" i="15"/>
  <c r="L7" i="15"/>
  <c r="J8" i="15"/>
  <c r="L8" i="15"/>
  <c r="J9" i="15"/>
  <c r="L9" i="15"/>
  <c r="J10" i="15"/>
  <c r="L10" i="15"/>
  <c r="J11" i="15"/>
  <c r="L11" i="15"/>
  <c r="J12" i="15"/>
  <c r="L12" i="15"/>
  <c r="J13" i="15"/>
  <c r="L13" i="15"/>
  <c r="J14" i="15"/>
  <c r="L14" i="15"/>
  <c r="J15" i="15"/>
  <c r="L15" i="15"/>
  <c r="J16" i="15"/>
  <c r="L16" i="15"/>
  <c r="J17" i="15"/>
  <c r="L17" i="15"/>
  <c r="L18" i="15"/>
  <c r="L73" i="15"/>
  <c r="I44" i="6"/>
  <c r="J57" i="16"/>
  <c r="L57" i="16"/>
  <c r="J58" i="16"/>
  <c r="L58" i="16"/>
  <c r="J59" i="16"/>
  <c r="L59" i="16"/>
  <c r="J60" i="16"/>
  <c r="L60" i="16"/>
  <c r="J61" i="16"/>
  <c r="L61" i="16"/>
  <c r="J62" i="16"/>
  <c r="L62" i="16"/>
  <c r="J63" i="16"/>
  <c r="L63" i="16"/>
  <c r="J64" i="16"/>
  <c r="L64" i="16"/>
  <c r="J65" i="16"/>
  <c r="L65" i="16"/>
  <c r="J66" i="16"/>
  <c r="L66" i="16"/>
  <c r="J67" i="16"/>
  <c r="L67" i="16"/>
  <c r="J68" i="16"/>
  <c r="L68" i="16"/>
  <c r="J69" i="16"/>
  <c r="L69" i="16"/>
  <c r="J70" i="16"/>
  <c r="L70" i="16"/>
  <c r="J71" i="16"/>
  <c r="L71" i="16"/>
  <c r="L72" i="16"/>
  <c r="J39" i="16"/>
  <c r="L39" i="16"/>
  <c r="J40" i="16"/>
  <c r="L40" i="16"/>
  <c r="J41" i="16"/>
  <c r="L41" i="16"/>
  <c r="J42" i="16"/>
  <c r="L42" i="16"/>
  <c r="J43" i="16"/>
  <c r="L43" i="16"/>
  <c r="J44" i="16"/>
  <c r="L44" i="16"/>
  <c r="J45" i="16"/>
  <c r="L45" i="16"/>
  <c r="J46" i="16"/>
  <c r="L46" i="16"/>
  <c r="J47" i="16"/>
  <c r="L47" i="16"/>
  <c r="J48" i="16"/>
  <c r="L48" i="16"/>
  <c r="J49" i="16"/>
  <c r="L49" i="16"/>
  <c r="J50" i="16"/>
  <c r="L50" i="16"/>
  <c r="J51" i="16"/>
  <c r="L51" i="16"/>
  <c r="J52" i="16"/>
  <c r="L52" i="16"/>
  <c r="J53" i="16"/>
  <c r="L53" i="16"/>
  <c r="L54" i="16"/>
  <c r="J21" i="16"/>
  <c r="L21" i="16"/>
  <c r="J22" i="16"/>
  <c r="L22" i="16"/>
  <c r="J23" i="16"/>
  <c r="L23" i="16"/>
  <c r="J24" i="16"/>
  <c r="L24" i="16"/>
  <c r="J25" i="16"/>
  <c r="L25" i="16"/>
  <c r="J26" i="16"/>
  <c r="L26" i="16"/>
  <c r="J27" i="16"/>
  <c r="L27" i="16"/>
  <c r="J28" i="16"/>
  <c r="L28" i="16"/>
  <c r="J29" i="16"/>
  <c r="L29" i="16"/>
  <c r="J30" i="16"/>
  <c r="L30" i="16"/>
  <c r="J31" i="16"/>
  <c r="L31" i="16"/>
  <c r="J32" i="16"/>
  <c r="L32" i="16"/>
  <c r="J33" i="16"/>
  <c r="L33" i="16"/>
  <c r="J34" i="16"/>
  <c r="L34" i="16"/>
  <c r="J35" i="16"/>
  <c r="L35" i="16"/>
  <c r="L36" i="16"/>
  <c r="J3" i="16"/>
  <c r="L3" i="16"/>
  <c r="J4" i="16"/>
  <c r="L4" i="16"/>
  <c r="J5" i="16"/>
  <c r="L5" i="16"/>
  <c r="J6" i="16"/>
  <c r="L6" i="16"/>
  <c r="J7" i="16"/>
  <c r="L7" i="16"/>
  <c r="J8" i="16"/>
  <c r="L8" i="16"/>
  <c r="J9" i="16"/>
  <c r="L9" i="16"/>
  <c r="J10" i="16"/>
  <c r="L10" i="16"/>
  <c r="J11" i="16"/>
  <c r="L11" i="16"/>
  <c r="J12" i="16"/>
  <c r="L12" i="16"/>
  <c r="J13" i="16"/>
  <c r="L13" i="16"/>
  <c r="J14" i="16"/>
  <c r="L14" i="16"/>
  <c r="J15" i="16"/>
  <c r="L15" i="16"/>
  <c r="J16" i="16"/>
  <c r="L16" i="16"/>
  <c r="J17" i="16"/>
  <c r="L17" i="16"/>
  <c r="L18" i="16"/>
  <c r="L73" i="16"/>
  <c r="I49" i="6"/>
  <c r="I50" i="6"/>
  <c r="G39" i="1"/>
  <c r="A3" i="5"/>
  <c r="I3" i="5"/>
  <c r="A4" i="5"/>
  <c r="B4" i="5"/>
  <c r="I4" i="5"/>
  <c r="A5" i="5"/>
  <c r="B5" i="5"/>
  <c r="I5" i="5"/>
  <c r="A6" i="5"/>
  <c r="B6" i="5"/>
  <c r="I6" i="5"/>
  <c r="A7" i="5"/>
  <c r="B7" i="5"/>
  <c r="I7" i="5"/>
  <c r="A8" i="5"/>
  <c r="B8" i="5"/>
  <c r="I8" i="5"/>
  <c r="A9" i="5"/>
  <c r="B9" i="5"/>
  <c r="I9" i="5"/>
  <c r="A10" i="5"/>
  <c r="B10" i="5"/>
  <c r="I10" i="5"/>
  <c r="A11" i="5"/>
  <c r="B11" i="5"/>
  <c r="I11" i="5"/>
  <c r="A12" i="5"/>
  <c r="B12" i="5"/>
  <c r="I12" i="5"/>
  <c r="A13" i="5"/>
  <c r="B13" i="5"/>
  <c r="I13" i="5"/>
  <c r="A14" i="5"/>
  <c r="B14" i="5"/>
  <c r="I14" i="5"/>
  <c r="A15" i="5"/>
  <c r="B15" i="5"/>
  <c r="I15" i="5"/>
  <c r="A16" i="5"/>
  <c r="B16" i="5"/>
  <c r="I16" i="5"/>
  <c r="A17" i="5"/>
  <c r="B17" i="5"/>
  <c r="I17" i="5"/>
  <c r="B53" i="5"/>
  <c r="B52" i="5"/>
  <c r="B51" i="5"/>
  <c r="B50" i="5"/>
  <c r="B49" i="5"/>
  <c r="B48" i="5"/>
  <c r="B47" i="5"/>
  <c r="B46" i="5"/>
  <c r="B45" i="5"/>
  <c r="B44" i="5"/>
  <c r="B43" i="5"/>
  <c r="B42" i="5"/>
  <c r="B41" i="5"/>
  <c r="B40" i="5"/>
  <c r="B39" i="5"/>
  <c r="B71" i="16"/>
  <c r="B70" i="16"/>
  <c r="B69" i="16"/>
  <c r="B68" i="16"/>
  <c r="B67" i="16"/>
  <c r="B66" i="16"/>
  <c r="B65" i="16"/>
  <c r="B64" i="16"/>
  <c r="B63" i="16"/>
  <c r="B62" i="16"/>
  <c r="B61" i="16"/>
  <c r="B60" i="16"/>
  <c r="B59" i="16"/>
  <c r="B58" i="16"/>
  <c r="B57" i="16"/>
  <c r="B53" i="16"/>
  <c r="B52" i="16"/>
  <c r="B51" i="16"/>
  <c r="B50" i="16"/>
  <c r="B49" i="16"/>
  <c r="B48" i="16"/>
  <c r="B47" i="16"/>
  <c r="B46" i="16"/>
  <c r="B45" i="16"/>
  <c r="B44" i="16"/>
  <c r="B43" i="16"/>
  <c r="B42" i="16"/>
  <c r="B41" i="16"/>
  <c r="B40" i="16"/>
  <c r="B39" i="16"/>
  <c r="B35" i="16"/>
  <c r="B34" i="16"/>
  <c r="B33" i="16"/>
  <c r="B32" i="16"/>
  <c r="B31" i="16"/>
  <c r="B30" i="16"/>
  <c r="B29" i="16"/>
  <c r="B28" i="16"/>
  <c r="B27" i="16"/>
  <c r="B26" i="16"/>
  <c r="B25" i="16"/>
  <c r="B24" i="16"/>
  <c r="B23" i="16"/>
  <c r="B22" i="16"/>
  <c r="B21" i="16"/>
  <c r="B17" i="16"/>
  <c r="B16" i="16"/>
  <c r="B15" i="16"/>
  <c r="B14" i="16"/>
  <c r="B13" i="16"/>
  <c r="B12" i="16"/>
  <c r="B11" i="16"/>
  <c r="B10" i="16"/>
  <c r="B9" i="16"/>
  <c r="B8" i="16"/>
  <c r="B7" i="16"/>
  <c r="B6" i="16"/>
  <c r="B5" i="16"/>
  <c r="B4" i="16"/>
  <c r="B71" i="15"/>
  <c r="B70" i="15"/>
  <c r="B69" i="15"/>
  <c r="B68" i="15"/>
  <c r="B67" i="15"/>
  <c r="B66" i="15"/>
  <c r="B65" i="15"/>
  <c r="B64" i="15"/>
  <c r="B63" i="15"/>
  <c r="B62" i="15"/>
  <c r="B61" i="15"/>
  <c r="B60" i="15"/>
  <c r="B59" i="15"/>
  <c r="B58" i="15"/>
  <c r="B57" i="15"/>
  <c r="B53" i="15"/>
  <c r="B52" i="15"/>
  <c r="B51" i="15"/>
  <c r="B50" i="15"/>
  <c r="B49" i="15"/>
  <c r="B48" i="15"/>
  <c r="B47" i="15"/>
  <c r="B46" i="15"/>
  <c r="B45" i="15"/>
  <c r="B44" i="15"/>
  <c r="B43" i="15"/>
  <c r="B42" i="15"/>
  <c r="B41" i="15"/>
  <c r="B40" i="15"/>
  <c r="B39" i="15"/>
  <c r="B35" i="15"/>
  <c r="B34" i="15"/>
  <c r="B33" i="15"/>
  <c r="B32" i="15"/>
  <c r="B31" i="15"/>
  <c r="B30" i="15"/>
  <c r="B29" i="15"/>
  <c r="B28" i="15"/>
  <c r="B27" i="15"/>
  <c r="B26" i="15"/>
  <c r="B25" i="15"/>
  <c r="B24" i="15"/>
  <c r="B23" i="15"/>
  <c r="B22" i="15"/>
  <c r="B21" i="15"/>
  <c r="B17" i="15"/>
  <c r="B16" i="15"/>
  <c r="B15" i="15"/>
  <c r="B14" i="15"/>
  <c r="B13" i="15"/>
  <c r="B12" i="15"/>
  <c r="B11" i="15"/>
  <c r="B10" i="15"/>
  <c r="B9" i="15"/>
  <c r="B8" i="15"/>
  <c r="B7" i="15"/>
  <c r="B6" i="15"/>
  <c r="B5" i="15"/>
  <c r="B4" i="15"/>
  <c r="B71" i="12"/>
  <c r="B70" i="12"/>
  <c r="B69" i="12"/>
  <c r="B68" i="12"/>
  <c r="B67" i="12"/>
  <c r="B66" i="12"/>
  <c r="B65" i="12"/>
  <c r="B64" i="12"/>
  <c r="B63" i="12"/>
  <c r="B62" i="12"/>
  <c r="B61" i="12"/>
  <c r="B60" i="12"/>
  <c r="B59" i="12"/>
  <c r="B58" i="12"/>
  <c r="B57" i="12"/>
  <c r="B53" i="12"/>
  <c r="B52" i="12"/>
  <c r="B51" i="12"/>
  <c r="B50" i="12"/>
  <c r="B49" i="12"/>
  <c r="B48" i="12"/>
  <c r="B47" i="12"/>
  <c r="B46" i="12"/>
  <c r="B45" i="12"/>
  <c r="B44" i="12"/>
  <c r="B43" i="12"/>
  <c r="B42" i="12"/>
  <c r="B41" i="12"/>
  <c r="B40" i="12"/>
  <c r="B39" i="12"/>
  <c r="B35" i="12"/>
  <c r="B34" i="12"/>
  <c r="B33" i="12"/>
  <c r="B32" i="12"/>
  <c r="B31" i="12"/>
  <c r="B30" i="12"/>
  <c r="B29" i="12"/>
  <c r="B28" i="12"/>
  <c r="B27" i="12"/>
  <c r="B26" i="12"/>
  <c r="B25" i="12"/>
  <c r="B24" i="12"/>
  <c r="B23" i="12"/>
  <c r="B22" i="12"/>
  <c r="B21" i="12"/>
  <c r="B17" i="12"/>
  <c r="B16" i="12"/>
  <c r="B15" i="12"/>
  <c r="B14" i="12"/>
  <c r="B13" i="12"/>
  <c r="B12" i="12"/>
  <c r="B11" i="12"/>
  <c r="B10" i="12"/>
  <c r="B9" i="12"/>
  <c r="B8" i="12"/>
  <c r="B7" i="12"/>
  <c r="B6" i="12"/>
  <c r="B5" i="12"/>
  <c r="B4" i="12"/>
  <c r="B71" i="5"/>
  <c r="B70" i="5"/>
  <c r="B69" i="5"/>
  <c r="B68" i="5"/>
  <c r="B67" i="5"/>
  <c r="B66" i="5"/>
  <c r="B65" i="5"/>
  <c r="B64" i="5"/>
  <c r="B63" i="5"/>
  <c r="B62" i="5"/>
  <c r="B61" i="5"/>
  <c r="B60" i="5"/>
  <c r="B59" i="5"/>
  <c r="B58" i="5"/>
  <c r="B57" i="5"/>
  <c r="B71" i="11"/>
  <c r="B70" i="11"/>
  <c r="B69" i="11"/>
  <c r="B68" i="11"/>
  <c r="B67" i="11"/>
  <c r="B66" i="11"/>
  <c r="B65" i="11"/>
  <c r="B64" i="11"/>
  <c r="B63" i="11"/>
  <c r="B62" i="11"/>
  <c r="B61" i="11"/>
  <c r="B60" i="11"/>
  <c r="B59" i="11"/>
  <c r="B58" i="11"/>
  <c r="B57" i="11"/>
  <c r="B53" i="11"/>
  <c r="B52" i="11"/>
  <c r="B51" i="11"/>
  <c r="B50" i="11"/>
  <c r="B49" i="11"/>
  <c r="B48" i="11"/>
  <c r="B47" i="11"/>
  <c r="B46" i="11"/>
  <c r="B45" i="11"/>
  <c r="B44" i="11"/>
  <c r="B43" i="11"/>
  <c r="B42" i="11"/>
  <c r="B41" i="11"/>
  <c r="B40" i="11"/>
  <c r="B39" i="11"/>
  <c r="B35" i="11"/>
  <c r="B34" i="11"/>
  <c r="B33" i="11"/>
  <c r="B32" i="11"/>
  <c r="B31" i="11"/>
  <c r="B30" i="11"/>
  <c r="B29" i="11"/>
  <c r="B28" i="11"/>
  <c r="B27" i="11"/>
  <c r="B26" i="11"/>
  <c r="B25" i="11"/>
  <c r="B24" i="11"/>
  <c r="B23" i="11"/>
  <c r="B22" i="11"/>
  <c r="B21" i="11"/>
  <c r="B17" i="11"/>
  <c r="B16" i="11"/>
  <c r="B15" i="11"/>
  <c r="B14" i="11"/>
  <c r="B13" i="11"/>
  <c r="B12" i="11"/>
  <c r="B11" i="11"/>
  <c r="B10" i="11"/>
  <c r="B9" i="11"/>
  <c r="B8" i="11"/>
  <c r="B7" i="11"/>
  <c r="B6" i="11"/>
  <c r="B5" i="11"/>
  <c r="B4" i="11"/>
  <c r="B35" i="5"/>
  <c r="B34" i="5"/>
  <c r="B33" i="5"/>
  <c r="B32" i="5"/>
  <c r="B31" i="5"/>
  <c r="B30" i="5"/>
  <c r="B29" i="5"/>
  <c r="B28" i="5"/>
  <c r="B27" i="5"/>
  <c r="B26" i="5"/>
  <c r="B25" i="5"/>
  <c r="B24" i="5"/>
  <c r="B23" i="5"/>
  <c r="B22" i="5"/>
  <c r="B21" i="5"/>
  <c r="I71" i="16"/>
  <c r="I70" i="16"/>
  <c r="I69" i="16"/>
  <c r="I68" i="16"/>
  <c r="I67" i="16"/>
  <c r="I66" i="16"/>
  <c r="I65" i="16"/>
  <c r="I64" i="16"/>
  <c r="I63" i="16"/>
  <c r="I62" i="16"/>
  <c r="I61" i="16"/>
  <c r="I60" i="16"/>
  <c r="I59" i="16"/>
  <c r="I58" i="16"/>
  <c r="I57" i="16"/>
  <c r="I53" i="16"/>
  <c r="I52" i="16"/>
  <c r="I51" i="16"/>
  <c r="I50" i="16"/>
  <c r="I49" i="16"/>
  <c r="I48" i="16"/>
  <c r="I47" i="16"/>
  <c r="I46" i="16"/>
  <c r="I45" i="16"/>
  <c r="I44" i="16"/>
  <c r="I43" i="16"/>
  <c r="I42" i="16"/>
  <c r="I41" i="16"/>
  <c r="I40" i="16"/>
  <c r="I39" i="16"/>
  <c r="I35" i="16"/>
  <c r="I34" i="16"/>
  <c r="I33" i="16"/>
  <c r="I32" i="16"/>
  <c r="I31" i="16"/>
  <c r="I30" i="16"/>
  <c r="I29" i="16"/>
  <c r="I28" i="16"/>
  <c r="I27" i="16"/>
  <c r="I26" i="16"/>
  <c r="I25" i="16"/>
  <c r="I24" i="16"/>
  <c r="I23" i="16"/>
  <c r="I22" i="16"/>
  <c r="I21" i="16"/>
  <c r="I17" i="16"/>
  <c r="I16" i="16"/>
  <c r="I15" i="16"/>
  <c r="I14" i="16"/>
  <c r="I13" i="16"/>
  <c r="I12" i="16"/>
  <c r="I11" i="16"/>
  <c r="I10" i="16"/>
  <c r="I9" i="16"/>
  <c r="I8" i="16"/>
  <c r="I7" i="16"/>
  <c r="I6" i="16"/>
  <c r="I5" i="16"/>
  <c r="I4" i="16"/>
  <c r="I3" i="16"/>
  <c r="I71" i="15"/>
  <c r="I70" i="15"/>
  <c r="I69" i="15"/>
  <c r="I68" i="15"/>
  <c r="I67" i="15"/>
  <c r="I66" i="15"/>
  <c r="I65" i="15"/>
  <c r="I64" i="15"/>
  <c r="I63" i="15"/>
  <c r="I62" i="15"/>
  <c r="I61" i="15"/>
  <c r="I60" i="15"/>
  <c r="I59" i="15"/>
  <c r="I58" i="15"/>
  <c r="I57" i="15"/>
  <c r="I53" i="15"/>
  <c r="I52" i="15"/>
  <c r="I51" i="15"/>
  <c r="I50" i="15"/>
  <c r="I49" i="15"/>
  <c r="I48" i="15"/>
  <c r="I47" i="15"/>
  <c r="I46" i="15"/>
  <c r="I45" i="15"/>
  <c r="I44" i="15"/>
  <c r="I43" i="15"/>
  <c r="I42" i="15"/>
  <c r="I41" i="15"/>
  <c r="I40" i="15"/>
  <c r="I39" i="15"/>
  <c r="I35" i="15"/>
  <c r="I34" i="15"/>
  <c r="I33" i="15"/>
  <c r="I32" i="15"/>
  <c r="I31" i="15"/>
  <c r="I30" i="15"/>
  <c r="I29" i="15"/>
  <c r="I28" i="15"/>
  <c r="I27" i="15"/>
  <c r="I26" i="15"/>
  <c r="I25" i="15"/>
  <c r="I24" i="15"/>
  <c r="I23" i="15"/>
  <c r="I22" i="15"/>
  <c r="I21" i="15"/>
  <c r="I17" i="15"/>
  <c r="I16" i="15"/>
  <c r="I15" i="15"/>
  <c r="I14" i="15"/>
  <c r="I13" i="15"/>
  <c r="I12" i="15"/>
  <c r="I11" i="15"/>
  <c r="I10" i="15"/>
  <c r="I9" i="15"/>
  <c r="I8" i="15"/>
  <c r="I7" i="15"/>
  <c r="I6" i="15"/>
  <c r="I5" i="15"/>
  <c r="I4" i="15"/>
  <c r="I3" i="15"/>
  <c r="I71" i="12"/>
  <c r="I70" i="12"/>
  <c r="I69" i="12"/>
  <c r="I68" i="12"/>
  <c r="I67" i="12"/>
  <c r="I66" i="12"/>
  <c r="I65" i="12"/>
  <c r="I64" i="12"/>
  <c r="I63" i="12"/>
  <c r="I62" i="12"/>
  <c r="I61" i="12"/>
  <c r="I60" i="12"/>
  <c r="I59" i="12"/>
  <c r="I58" i="12"/>
  <c r="I57" i="12"/>
  <c r="I53" i="12"/>
  <c r="I52" i="12"/>
  <c r="I51" i="12"/>
  <c r="I50" i="12"/>
  <c r="I49" i="12"/>
  <c r="I48" i="12"/>
  <c r="I47" i="12"/>
  <c r="I46" i="12"/>
  <c r="I45" i="12"/>
  <c r="I44" i="12"/>
  <c r="I43" i="12"/>
  <c r="I42" i="12"/>
  <c r="I41" i="12"/>
  <c r="I40" i="12"/>
  <c r="I39" i="12"/>
  <c r="I35" i="12"/>
  <c r="I34" i="12"/>
  <c r="I33" i="12"/>
  <c r="I32" i="12"/>
  <c r="I31" i="12"/>
  <c r="I30" i="12"/>
  <c r="I29" i="12"/>
  <c r="I28" i="12"/>
  <c r="I27" i="12"/>
  <c r="I26" i="12"/>
  <c r="I25" i="12"/>
  <c r="I24" i="12"/>
  <c r="I23" i="12"/>
  <c r="I22" i="12"/>
  <c r="I21" i="12"/>
  <c r="I17" i="12"/>
  <c r="I16" i="12"/>
  <c r="I15" i="12"/>
  <c r="I14" i="12"/>
  <c r="I13" i="12"/>
  <c r="I12" i="12"/>
  <c r="I11" i="12"/>
  <c r="I10" i="12"/>
  <c r="I9" i="12"/>
  <c r="I8" i="12"/>
  <c r="I7" i="12"/>
  <c r="I6" i="12"/>
  <c r="I5" i="12"/>
  <c r="I4" i="12"/>
  <c r="I3" i="12"/>
  <c r="I71" i="11"/>
  <c r="I70" i="11"/>
  <c r="I69" i="11"/>
  <c r="I68" i="11"/>
  <c r="I67" i="11"/>
  <c r="I66" i="11"/>
  <c r="I65" i="11"/>
  <c r="I64" i="11"/>
  <c r="I63" i="11"/>
  <c r="I62" i="11"/>
  <c r="I61" i="11"/>
  <c r="I60" i="11"/>
  <c r="I59" i="11"/>
  <c r="I58" i="11"/>
  <c r="I57" i="11"/>
  <c r="I53" i="11"/>
  <c r="I52" i="11"/>
  <c r="I51" i="11"/>
  <c r="I50" i="11"/>
  <c r="I49" i="11"/>
  <c r="I48" i="11"/>
  <c r="I47" i="11"/>
  <c r="I46" i="11"/>
  <c r="I45" i="11"/>
  <c r="I44" i="11"/>
  <c r="I43" i="11"/>
  <c r="I42" i="11"/>
  <c r="I41" i="11"/>
  <c r="I40" i="11"/>
  <c r="I39" i="11"/>
  <c r="I35" i="11"/>
  <c r="I34" i="11"/>
  <c r="I33" i="11"/>
  <c r="I32" i="11"/>
  <c r="I31" i="11"/>
  <c r="I30" i="11"/>
  <c r="I29" i="11"/>
  <c r="I28" i="11"/>
  <c r="I27" i="11"/>
  <c r="I26" i="11"/>
  <c r="I25" i="11"/>
  <c r="I24" i="11"/>
  <c r="I23" i="11"/>
  <c r="I22" i="11"/>
  <c r="I21" i="11"/>
  <c r="I17" i="11"/>
  <c r="I16" i="11"/>
  <c r="I15" i="11"/>
  <c r="I14" i="11"/>
  <c r="I13" i="11"/>
  <c r="I12" i="11"/>
  <c r="I11" i="11"/>
  <c r="I10" i="11"/>
  <c r="I9" i="11"/>
  <c r="I8" i="11"/>
  <c r="I7" i="11"/>
  <c r="I6" i="11"/>
  <c r="I5" i="11"/>
  <c r="I4" i="11"/>
  <c r="I3" i="11"/>
  <c r="I71" i="5"/>
  <c r="I70" i="5"/>
  <c r="I69" i="5"/>
  <c r="I68" i="5"/>
  <c r="I67" i="5"/>
  <c r="I66" i="5"/>
  <c r="I65" i="5"/>
  <c r="I64" i="5"/>
  <c r="I63" i="5"/>
  <c r="I62" i="5"/>
  <c r="I61" i="5"/>
  <c r="I60" i="5"/>
  <c r="I59" i="5"/>
  <c r="I58" i="5"/>
  <c r="I57" i="5"/>
  <c r="I53" i="5"/>
  <c r="I52" i="5"/>
  <c r="I51" i="5"/>
  <c r="I50" i="5"/>
  <c r="I49" i="5"/>
  <c r="I48" i="5"/>
  <c r="I47" i="5"/>
  <c r="I46" i="5"/>
  <c r="I45" i="5"/>
  <c r="I44" i="5"/>
  <c r="I43" i="5"/>
  <c r="I42" i="5"/>
  <c r="I41" i="5"/>
  <c r="I40" i="5"/>
  <c r="I39" i="5"/>
  <c r="I35" i="5"/>
  <c r="I34" i="5"/>
  <c r="I33" i="5"/>
  <c r="I32" i="5"/>
  <c r="I31" i="5"/>
  <c r="I30" i="5"/>
  <c r="I29" i="5"/>
  <c r="I28" i="5"/>
  <c r="I27" i="5"/>
  <c r="I26" i="5"/>
  <c r="I25" i="5"/>
  <c r="I24" i="5"/>
  <c r="I23" i="5"/>
  <c r="I22" i="5"/>
  <c r="I21" i="5"/>
  <c r="I72" i="5"/>
  <c r="I54" i="5"/>
  <c r="I36" i="5"/>
  <c r="I18" i="5"/>
  <c r="I73" i="5"/>
  <c r="I72" i="11"/>
  <c r="I54" i="11"/>
  <c r="I36" i="11"/>
  <c r="I18" i="11"/>
  <c r="I73" i="11"/>
  <c r="I72" i="12"/>
  <c r="I54" i="12"/>
  <c r="I36" i="12"/>
  <c r="I18" i="12"/>
  <c r="I73" i="12"/>
  <c r="I72" i="15"/>
  <c r="I54" i="15"/>
  <c r="I36" i="15"/>
  <c r="I18" i="15"/>
  <c r="I73" i="15"/>
  <c r="I72" i="16"/>
  <c r="I54" i="16"/>
  <c r="I36" i="16"/>
  <c r="I18" i="16"/>
  <c r="I73" i="16"/>
  <c r="I41" i="6"/>
  <c r="J18" i="5"/>
  <c r="J36" i="5"/>
  <c r="J54" i="5"/>
  <c r="J18" i="11"/>
  <c r="J36" i="11"/>
  <c r="J54" i="11"/>
  <c r="J72" i="11"/>
  <c r="J73" i="11"/>
  <c r="J18" i="12"/>
  <c r="J36" i="12"/>
  <c r="J54" i="12"/>
  <c r="J72" i="12"/>
  <c r="J73" i="12"/>
  <c r="E39" i="6"/>
  <c r="J18" i="15"/>
  <c r="E40" i="6"/>
  <c r="J36" i="15"/>
  <c r="E41" i="6"/>
  <c r="J54" i="15"/>
  <c r="E42" i="6"/>
  <c r="J72" i="15"/>
  <c r="J18" i="16"/>
  <c r="J36" i="16"/>
  <c r="J54" i="16"/>
  <c r="J72" i="16"/>
  <c r="J73" i="16"/>
  <c r="D5" i="6"/>
  <c r="F5" i="6"/>
  <c r="C7" i="6"/>
  <c r="C10" i="6"/>
  <c r="C13" i="6"/>
  <c r="C16" i="6"/>
  <c r="H16" i="6"/>
  <c r="C25" i="6"/>
  <c r="E25" i="6"/>
  <c r="G25" i="6"/>
  <c r="I25" i="6"/>
  <c r="C26" i="6"/>
  <c r="E26" i="6"/>
  <c r="G26" i="6"/>
  <c r="C27" i="6"/>
  <c r="E27" i="6"/>
  <c r="G27" i="6"/>
  <c r="I27" i="6"/>
  <c r="C28" i="6"/>
  <c r="E28" i="6"/>
  <c r="G28" i="6"/>
  <c r="C29" i="6"/>
  <c r="G29" i="6"/>
  <c r="C30" i="6"/>
  <c r="E30" i="6"/>
  <c r="G30" i="6"/>
  <c r="I30" i="6"/>
  <c r="C31" i="6"/>
  <c r="E31" i="6"/>
  <c r="G31" i="6"/>
  <c r="C32" i="6"/>
  <c r="E32" i="6"/>
  <c r="G32" i="6"/>
  <c r="I32" i="6"/>
  <c r="C33" i="6"/>
  <c r="E33" i="6"/>
  <c r="G33" i="6"/>
  <c r="C34" i="6"/>
  <c r="E34" i="6"/>
  <c r="G34" i="6"/>
  <c r="C35" i="6"/>
  <c r="E35" i="6"/>
  <c r="G35" i="6"/>
  <c r="I35" i="6"/>
  <c r="C36" i="6"/>
  <c r="E36" i="6"/>
  <c r="G36" i="6"/>
  <c r="C37" i="6"/>
  <c r="E37" i="6"/>
  <c r="G37" i="6"/>
  <c r="I37" i="6"/>
  <c r="C38" i="6"/>
  <c r="E38" i="6"/>
  <c r="G38" i="6"/>
  <c r="C39" i="6"/>
  <c r="G39" i="6"/>
  <c r="C40" i="6"/>
  <c r="G40" i="6"/>
  <c r="C41" i="6"/>
  <c r="G41" i="6"/>
  <c r="C42" i="6"/>
  <c r="G42" i="6"/>
  <c r="C43" i="6"/>
  <c r="G43" i="6"/>
  <c r="C44" i="6"/>
  <c r="G44" i="6"/>
  <c r="C45" i="6"/>
  <c r="E45" i="6"/>
  <c r="G45" i="6"/>
  <c r="C46" i="6"/>
  <c r="E46" i="6"/>
  <c r="G46" i="6"/>
  <c r="C47" i="6"/>
  <c r="E47" i="6"/>
  <c r="G47" i="6"/>
  <c r="C48" i="6"/>
  <c r="E48" i="6"/>
  <c r="G48" i="6"/>
  <c r="C49" i="6"/>
  <c r="E49" i="6"/>
  <c r="G49" i="6"/>
  <c r="J73" i="15"/>
  <c r="E44" i="6"/>
  <c r="E43" i="6"/>
  <c r="I46" i="6"/>
  <c r="I42" i="6"/>
  <c r="I40" i="6"/>
  <c r="I47" i="6"/>
  <c r="I31" i="6"/>
  <c r="I26" i="6"/>
  <c r="I45" i="6"/>
  <c r="I36" i="6"/>
  <c r="H38" i="1"/>
  <c r="I33" i="6"/>
  <c r="I48" i="6"/>
  <c r="I28" i="6"/>
  <c r="I38" i="6"/>
  <c r="I43" i="6"/>
  <c r="A3" i="11"/>
  <c r="A3" i="12"/>
  <c r="A3" i="15"/>
  <c r="A3" i="16"/>
  <c r="A45" i="6"/>
  <c r="B48" i="6"/>
  <c r="B45" i="6"/>
  <c r="B46" i="6"/>
  <c r="B49" i="6"/>
  <c r="B47" i="6"/>
  <c r="A59" i="16"/>
  <c r="A45" i="16"/>
  <c r="A46" i="6"/>
  <c r="A71" i="16"/>
  <c r="A41" i="16"/>
  <c r="A27" i="16"/>
  <c r="A13" i="16"/>
  <c r="A17" i="16"/>
  <c r="A53" i="16"/>
  <c r="A9" i="16"/>
  <c r="A49" i="6"/>
  <c r="A31" i="16"/>
  <c r="A48" i="6"/>
  <c r="A67" i="16"/>
  <c r="A23" i="16"/>
  <c r="A63" i="16"/>
  <c r="A49" i="16"/>
  <c r="A35" i="16"/>
  <c r="A5" i="16"/>
  <c r="A69" i="16"/>
  <c r="A65" i="16"/>
  <c r="A61" i="16"/>
  <c r="A57" i="16"/>
  <c r="A51" i="16"/>
  <c r="A47" i="16"/>
  <c r="A43" i="16"/>
  <c r="A39" i="16"/>
  <c r="A33" i="16"/>
  <c r="A29" i="16"/>
  <c r="A25" i="16"/>
  <c r="A21" i="16"/>
  <c r="A15" i="16"/>
  <c r="A11" i="16"/>
  <c r="A7" i="16"/>
  <c r="A47" i="6"/>
  <c r="A68" i="16"/>
  <c r="A64" i="16"/>
  <c r="A60" i="16"/>
  <c r="A50" i="16"/>
  <c r="A46" i="16"/>
  <c r="A42" i="16"/>
  <c r="A32" i="16"/>
  <c r="A28" i="16"/>
  <c r="A24" i="16"/>
  <c r="A14" i="16"/>
  <c r="A10" i="16"/>
  <c r="A6" i="16"/>
  <c r="A70" i="16"/>
  <c r="A66" i="16"/>
  <c r="A62" i="16"/>
  <c r="A58" i="16"/>
  <c r="A52" i="16"/>
  <c r="A48" i="16"/>
  <c r="A44" i="16"/>
  <c r="A40" i="16"/>
  <c r="A34" i="16"/>
  <c r="A30" i="16"/>
  <c r="A26" i="16"/>
  <c r="A22" i="16"/>
  <c r="A16" i="16"/>
  <c r="A12" i="16"/>
  <c r="A8" i="16"/>
  <c r="A4" i="16"/>
  <c r="A40" i="6"/>
  <c r="B43" i="6"/>
  <c r="B41" i="6"/>
  <c r="B44" i="6"/>
  <c r="B42" i="6"/>
  <c r="B40" i="6"/>
  <c r="A35" i="6"/>
  <c r="B35" i="6"/>
  <c r="B39" i="6"/>
  <c r="B37" i="6"/>
  <c r="B38" i="6"/>
  <c r="B36" i="6"/>
  <c r="A68" i="15"/>
  <c r="A50" i="15"/>
  <c r="A32" i="15"/>
  <c r="A14" i="15"/>
  <c r="A28" i="15"/>
  <c r="A44" i="6"/>
  <c r="A64" i="15"/>
  <c r="A46" i="15"/>
  <c r="A10" i="15"/>
  <c r="A43" i="6"/>
  <c r="A42" i="6"/>
  <c r="A60" i="15"/>
  <c r="A42" i="15"/>
  <c r="A24" i="15"/>
  <c r="A6" i="15"/>
  <c r="A41" i="6"/>
  <c r="A70" i="15"/>
  <c r="A66" i="15"/>
  <c r="A62" i="15"/>
  <c r="A58" i="15"/>
  <c r="A52" i="15"/>
  <c r="A48" i="15"/>
  <c r="A44" i="15"/>
  <c r="A40" i="15"/>
  <c r="A34" i="15"/>
  <c r="A30" i="15"/>
  <c r="A26" i="15"/>
  <c r="A22" i="15"/>
  <c r="A16" i="15"/>
  <c r="A12" i="15"/>
  <c r="A8" i="15"/>
  <c r="A4" i="15"/>
  <c r="A69" i="15"/>
  <c r="A65" i="15"/>
  <c r="A61" i="15"/>
  <c r="A57" i="15"/>
  <c r="A51" i="15"/>
  <c r="A47" i="15"/>
  <c r="A43" i="15"/>
  <c r="A39" i="15"/>
  <c r="A33" i="15"/>
  <c r="A29" i="15"/>
  <c r="A25" i="15"/>
  <c r="A21" i="15"/>
  <c r="A15" i="15"/>
  <c r="A11" i="15"/>
  <c r="A7" i="15"/>
  <c r="A71" i="15"/>
  <c r="A67" i="15"/>
  <c r="A63" i="15"/>
  <c r="A59" i="15"/>
  <c r="A53" i="15"/>
  <c r="A49" i="15"/>
  <c r="A45" i="15"/>
  <c r="A41" i="15"/>
  <c r="A35" i="15"/>
  <c r="A31" i="15"/>
  <c r="A27" i="15"/>
  <c r="A23" i="15"/>
  <c r="A17" i="15"/>
  <c r="A13" i="15"/>
  <c r="A9" i="15"/>
  <c r="A5" i="15"/>
  <c r="A9" i="11"/>
  <c r="A13" i="11"/>
  <c r="A17" i="11"/>
  <c r="A23" i="11"/>
  <c r="A27" i="11"/>
  <c r="A31" i="11"/>
  <c r="A35" i="11"/>
  <c r="A41" i="11"/>
  <c r="A45" i="11"/>
  <c r="A49" i="11"/>
  <c r="A53" i="11"/>
  <c r="A59" i="11"/>
  <c r="A63" i="11"/>
  <c r="A67" i="11"/>
  <c r="A71" i="11"/>
  <c r="A30" i="6"/>
  <c r="B33" i="6"/>
  <c r="A6" i="11"/>
  <c r="A10" i="11"/>
  <c r="A14" i="11"/>
  <c r="A24" i="11"/>
  <c r="A28" i="11"/>
  <c r="A32" i="11"/>
  <c r="A42" i="11"/>
  <c r="A46" i="11"/>
  <c r="A50" i="11"/>
  <c r="A60" i="11"/>
  <c r="A64" i="11"/>
  <c r="A68" i="11"/>
  <c r="A7" i="12"/>
  <c r="A21" i="12"/>
  <c r="A51" i="12"/>
  <c r="A65" i="12"/>
  <c r="A39" i="6"/>
  <c r="A11" i="12"/>
  <c r="A39" i="12"/>
  <c r="A69" i="12"/>
  <c r="A25" i="12"/>
  <c r="A15" i="12"/>
  <c r="A29" i="12"/>
  <c r="A43" i="12"/>
  <c r="A57" i="12"/>
  <c r="A71" i="12"/>
  <c r="A67" i="12"/>
  <c r="A63" i="12"/>
  <c r="A59" i="12"/>
  <c r="A53" i="12"/>
  <c r="A49" i="12"/>
  <c r="A45" i="12"/>
  <c r="A41" i="12"/>
  <c r="A35" i="12"/>
  <c r="A31" i="12"/>
  <c r="A27" i="12"/>
  <c r="A23" i="12"/>
  <c r="A17" i="12"/>
  <c r="A13" i="12"/>
  <c r="A9" i="12"/>
  <c r="A5" i="12"/>
  <c r="A38" i="6"/>
  <c r="A36" i="6"/>
  <c r="A70" i="12"/>
  <c r="A66" i="12"/>
  <c r="A62" i="12"/>
  <c r="A58" i="12"/>
  <c r="A52" i="12"/>
  <c r="A48" i="12"/>
  <c r="A44" i="12"/>
  <c r="A40" i="12"/>
  <c r="A34" i="12"/>
  <c r="A30" i="12"/>
  <c r="A26" i="12"/>
  <c r="A22" i="12"/>
  <c r="A16" i="12"/>
  <c r="A12" i="12"/>
  <c r="A8" i="12"/>
  <c r="A4" i="12"/>
  <c r="A68" i="12"/>
  <c r="A64" i="12"/>
  <c r="A60" i="12"/>
  <c r="A50" i="12"/>
  <c r="A46" i="12"/>
  <c r="A42" i="12"/>
  <c r="A32" i="12"/>
  <c r="A28" i="12"/>
  <c r="A24" i="12"/>
  <c r="A14" i="12"/>
  <c r="A10" i="12"/>
  <c r="A6" i="12"/>
  <c r="A37" i="6"/>
  <c r="B34" i="6"/>
  <c r="A34" i="6"/>
  <c r="A33" i="6"/>
  <c r="B32" i="6"/>
  <c r="A32" i="6"/>
  <c r="A31" i="6"/>
  <c r="B30" i="6"/>
  <c r="B31" i="6"/>
  <c r="A25" i="6"/>
  <c r="B29" i="6"/>
  <c r="A29" i="6"/>
  <c r="B28" i="6"/>
  <c r="A28" i="6"/>
  <c r="B27" i="6"/>
  <c r="A27" i="6"/>
  <c r="A26" i="6"/>
  <c r="B25" i="6"/>
  <c r="B26" i="6"/>
  <c r="A61" i="12"/>
  <c r="A47" i="12"/>
  <c r="A33" i="12"/>
  <c r="A70" i="11"/>
  <c r="A69" i="11"/>
  <c r="A66" i="11"/>
  <c r="A65" i="11"/>
  <c r="A62" i="11"/>
  <c r="A61" i="11"/>
  <c r="A58" i="11"/>
  <c r="A57" i="11"/>
  <c r="A52" i="11"/>
  <c r="A51" i="11"/>
  <c r="A48" i="11"/>
  <c r="A47" i="11"/>
  <c r="A44" i="11"/>
  <c r="A43" i="11"/>
  <c r="A40" i="11"/>
  <c r="A39" i="11"/>
  <c r="A34" i="11"/>
  <c r="A33" i="11"/>
  <c r="A30" i="11"/>
  <c r="A29" i="11"/>
  <c r="A26" i="11"/>
  <c r="A25" i="11"/>
  <c r="A22" i="11"/>
  <c r="A21" i="11"/>
  <c r="A16" i="11"/>
  <c r="A15" i="11"/>
  <c r="A12" i="11"/>
  <c r="A11" i="11"/>
  <c r="A8" i="11"/>
  <c r="A7" i="11"/>
  <c r="A4" i="11"/>
  <c r="A5" i="11"/>
  <c r="A71" i="5"/>
  <c r="A70" i="5"/>
  <c r="A69" i="5"/>
  <c r="A68" i="5"/>
  <c r="A67" i="5"/>
  <c r="A66" i="5"/>
  <c r="A65" i="5"/>
  <c r="A64" i="5"/>
  <c r="A63" i="5"/>
  <c r="A62" i="5"/>
  <c r="A61" i="5"/>
  <c r="A60" i="5"/>
  <c r="A59" i="5"/>
  <c r="A58" i="5"/>
  <c r="A57" i="5"/>
  <c r="A53" i="5"/>
  <c r="A52" i="5"/>
  <c r="A51" i="5"/>
  <c r="A50" i="5"/>
  <c r="A49" i="5"/>
  <c r="A48" i="5"/>
  <c r="A47" i="5"/>
  <c r="A46" i="5"/>
  <c r="A45" i="5"/>
  <c r="A44" i="5"/>
  <c r="A43" i="5"/>
  <c r="A42" i="5"/>
  <c r="A41" i="5"/>
  <c r="A40" i="5"/>
  <c r="A39" i="5"/>
  <c r="A35" i="5"/>
  <c r="A34" i="5"/>
  <c r="A33" i="5"/>
  <c r="A32" i="5"/>
  <c r="A31" i="5"/>
  <c r="A30" i="5"/>
  <c r="A29" i="5"/>
  <c r="A28" i="5"/>
  <c r="A27" i="5"/>
  <c r="A26" i="5"/>
  <c r="A25" i="5"/>
  <c r="A24" i="5"/>
  <c r="A23" i="5"/>
  <c r="A22" i="5"/>
  <c r="A21" i="5"/>
</calcChain>
</file>

<file path=xl/sharedStrings.xml><?xml version="1.0" encoding="utf-8"?>
<sst xmlns="http://schemas.openxmlformats.org/spreadsheetml/2006/main" count="321" uniqueCount="136">
  <si>
    <t>Phone Number:</t>
    <phoneticPr fontId="3" type="noConversion"/>
  </si>
  <si>
    <t>To:</t>
    <phoneticPr fontId="3" type="noConversion"/>
  </si>
  <si>
    <t>Workshop</t>
    <phoneticPr fontId="3" type="noConversion"/>
  </si>
  <si>
    <t>Title:</t>
    <phoneticPr fontId="3" type="noConversion"/>
  </si>
  <si>
    <t>Confirmation sent to National Office:</t>
    <phoneticPr fontId="3" type="noConversion"/>
  </si>
  <si>
    <t>Confirmation to Applicant</t>
    <phoneticPr fontId="3" type="noConversion"/>
  </si>
  <si>
    <t>DAY 1 SCHEDULE</t>
    <phoneticPr fontId="3" type="noConversion"/>
  </si>
  <si>
    <t>Concurrent Header</t>
    <phoneticPr fontId="3" type="noConversion"/>
  </si>
  <si>
    <t>Day</t>
    <phoneticPr fontId="3" type="noConversion"/>
  </si>
  <si>
    <t>Day/Page Summary</t>
    <phoneticPr fontId="3" type="noConversion"/>
  </si>
  <si>
    <t>DAY 1 - PAGE 1</t>
    <phoneticPr fontId="3" type="noConversion"/>
  </si>
  <si>
    <t>DAY 1 - PAGE 2</t>
    <phoneticPr fontId="3" type="noConversion"/>
  </si>
  <si>
    <t>DAY 1 - PAGE 3</t>
    <phoneticPr fontId="3" type="noConversion"/>
  </si>
  <si>
    <t>DAY 1 - PAGE 4</t>
    <phoneticPr fontId="3" type="noConversion"/>
  </si>
  <si>
    <t>DAY 1 - TOTAL</t>
    <phoneticPr fontId="3" type="noConversion"/>
  </si>
  <si>
    <t>DAY 2 - TOTAL</t>
  </si>
  <si>
    <t>DAY 2 SCHEDULE</t>
  </si>
  <si>
    <t>DAY 2 - PAGE 1</t>
  </si>
  <si>
    <t>DAY 2 CONTINUED</t>
  </si>
  <si>
    <t>DAY 2 - PAGE 2</t>
  </si>
  <si>
    <t>DAY 2 - PAGE 3</t>
  </si>
  <si>
    <t>DAY 2 - PAGE 4</t>
  </si>
  <si>
    <t>DAY 3 - TOTAL</t>
  </si>
  <si>
    <t>DAY 3 SCHEDULE</t>
  </si>
  <si>
    <t>DAY 3 - PAGE 1</t>
  </si>
  <si>
    <t>DAY 3 CONTINUED</t>
  </si>
  <si>
    <t>DAY 3 - PAGE 2</t>
  </si>
  <si>
    <t>DAY 3 - PAGE 3</t>
  </si>
  <si>
    <t>DAY 4 SCHEDULE</t>
  </si>
  <si>
    <t>Date</t>
    <phoneticPr fontId="3" type="noConversion"/>
  </si>
  <si>
    <t>Date Received</t>
    <phoneticPr fontId="3" type="noConversion"/>
  </si>
  <si>
    <t>Fee</t>
    <phoneticPr fontId="3" type="noConversion"/>
  </si>
  <si>
    <t>Evaluation Forms</t>
    <phoneticPr fontId="3" type="noConversion"/>
  </si>
  <si>
    <t>Program</t>
    <phoneticPr fontId="3" type="noConversion"/>
  </si>
  <si>
    <t>To be completed by ABCP Committee</t>
    <phoneticPr fontId="3" type="noConversion"/>
  </si>
  <si>
    <t>DAY 1 CONTINUED</t>
    <phoneticPr fontId="3" type="noConversion"/>
  </si>
  <si>
    <t>DAY 1 CONTINUED</t>
    <phoneticPr fontId="3" type="noConversion"/>
  </si>
  <si>
    <t>Date</t>
    <phoneticPr fontId="3" type="noConversion"/>
  </si>
  <si>
    <t>&lt;Test&gt;</t>
    <phoneticPr fontId="3" type="noConversion"/>
  </si>
  <si>
    <t>From:</t>
    <phoneticPr fontId="3" type="noConversion"/>
  </si>
  <si>
    <t>Meeting Dates</t>
    <phoneticPr fontId="3" type="noConversion"/>
  </si>
  <si>
    <t>Minutes</t>
    <phoneticPr fontId="3" type="noConversion"/>
  </si>
  <si>
    <t>Date(s)
From:   (mm/dd/yy)</t>
    <phoneticPr fontId="3" type="noConversion"/>
  </si>
  <si>
    <t>To:     (mm/dd/yy)</t>
    <phoneticPr fontId="3" type="noConversion"/>
  </si>
  <si>
    <t>AMERICAN BOARD OF CARDIOVASCULAR PERFUSION
RECERTIFICATION POINTS REQUEST</t>
    <phoneticPr fontId="3" type="noConversion"/>
  </si>
  <si>
    <t>Meeting Type:</t>
    <phoneticPr fontId="3" type="noConversion"/>
  </si>
  <si>
    <t>&lt;Break&gt;</t>
    <phoneticPr fontId="3" type="noConversion"/>
  </si>
  <si>
    <t>&lt;Lunch&gt;</t>
    <phoneticPr fontId="3" type="noConversion"/>
  </si>
  <si>
    <t>DAY 3 - PAGE 4</t>
  </si>
  <si>
    <t>DAY 4 - TOTAL</t>
  </si>
  <si>
    <t>DAY 5 - TOTAL</t>
  </si>
  <si>
    <t>Methods</t>
    <phoneticPr fontId="3" type="noConversion"/>
  </si>
  <si>
    <t>Lecture</t>
    <phoneticPr fontId="3" type="noConversion"/>
  </si>
  <si>
    <t>Fireside Chat</t>
    <phoneticPr fontId="3" type="noConversion"/>
  </si>
  <si>
    <t>Regional</t>
    <phoneticPr fontId="3" type="noConversion"/>
  </si>
  <si>
    <t>State</t>
    <phoneticPr fontId="3" type="noConversion"/>
  </si>
  <si>
    <t>International</t>
    <phoneticPr fontId="3" type="noConversion"/>
  </si>
  <si>
    <t>National</t>
    <phoneticPr fontId="3" type="noConversion"/>
  </si>
  <si>
    <t>CONTACT INFORMATION</t>
    <phoneticPr fontId="3" type="noConversion"/>
  </si>
  <si>
    <t>Series</t>
    <phoneticPr fontId="3" type="noConversion"/>
  </si>
  <si>
    <t>Recertification CEUs Awarded:</t>
    <phoneticPr fontId="3" type="noConversion"/>
  </si>
  <si>
    <t>Date Received
in National Office:</t>
    <phoneticPr fontId="3" type="noConversion"/>
  </si>
  <si>
    <t xml:space="preserve">Date of Request:
</t>
    <phoneticPr fontId="3" type="noConversion"/>
  </si>
  <si>
    <t>Location:</t>
    <phoneticPr fontId="3" type="noConversion"/>
  </si>
  <si>
    <t>Date Received by 
Recert. Committee:</t>
    <phoneticPr fontId="3" type="noConversion"/>
  </si>
  <si>
    <t>&lt;No Count&gt;</t>
    <phoneticPr fontId="3" type="noConversion"/>
  </si>
  <si>
    <t xml:space="preserve">Total Category 1 CEUs = </t>
    <phoneticPr fontId="3" type="noConversion"/>
  </si>
  <si>
    <t>Debriefing</t>
    <phoneticPr fontId="3" type="noConversion"/>
  </si>
  <si>
    <t>Panel Discussion</t>
    <phoneticPr fontId="3" type="noConversion"/>
  </si>
  <si>
    <t>Training Module</t>
    <phoneticPr fontId="3" type="noConversion"/>
  </si>
  <si>
    <t>Target Audience(s):</t>
    <phoneticPr fontId="3" type="noConversion"/>
  </si>
  <si>
    <t>CCP Simulation Proctor:
(required for simulation)</t>
    <phoneticPr fontId="3" type="noConversion"/>
  </si>
  <si>
    <t>CCP Simulation Proctor:</t>
    <phoneticPr fontId="3" type="noConversion"/>
  </si>
  <si>
    <t># of CEUs</t>
    <phoneticPr fontId="3" type="noConversion"/>
  </si>
  <si>
    <t>Activity</t>
    <phoneticPr fontId="3" type="noConversion"/>
  </si>
  <si>
    <t>Additional Information Requested by Committee:</t>
    <phoneticPr fontId="3" type="noConversion"/>
  </si>
  <si>
    <t>Information</t>
    <phoneticPr fontId="3" type="noConversion"/>
  </si>
  <si>
    <t>Speakers</t>
    <phoneticPr fontId="3" type="noConversion"/>
  </si>
  <si>
    <t>Sign-in Sheet</t>
    <phoneticPr fontId="3" type="noConversion"/>
  </si>
  <si>
    <t>Certificate of CEU</t>
    <phoneticPr fontId="3" type="noConversion"/>
  </si>
  <si>
    <t>Webinar</t>
  </si>
  <si>
    <t>Email Address:</t>
    <phoneticPr fontId="3" type="noConversion"/>
  </si>
  <si>
    <t>Fax Number:</t>
    <phoneticPr fontId="3" type="noConversion"/>
  </si>
  <si>
    <t>Name of Program Sponsor:</t>
    <phoneticPr fontId="3" type="noConversion"/>
  </si>
  <si>
    <t>Program Web Address:</t>
    <phoneticPr fontId="3" type="noConversion"/>
  </si>
  <si>
    <t>Other</t>
    <phoneticPr fontId="3" type="noConversion"/>
  </si>
  <si>
    <t>Professional Continuing Education
Request for Program Approval</t>
    <phoneticPr fontId="3" type="noConversion"/>
  </si>
  <si>
    <t>Type of Activity:</t>
    <phoneticPr fontId="3" type="noConversion"/>
  </si>
  <si>
    <t>Sponsor:</t>
    <phoneticPr fontId="3" type="noConversion"/>
  </si>
  <si>
    <t>Perfusion Simulation</t>
    <phoneticPr fontId="3" type="noConversion"/>
  </si>
  <si>
    <t>Name of Contact Person Responsible for Program:</t>
    <phoneticPr fontId="3" type="noConversion"/>
  </si>
  <si>
    <t>DAY 4 - PAGE 1</t>
  </si>
  <si>
    <t>DAY 4 CONTINUED</t>
  </si>
  <si>
    <t>DAY 4 - PAGE 2</t>
  </si>
  <si>
    <t>DAY 4 - PAGE 3</t>
  </si>
  <si>
    <t>DAY 4 - PAGE 4</t>
  </si>
  <si>
    <t>DAY 5 SCHEDULE</t>
  </si>
  <si>
    <t>DAY 5 - PAGE 1</t>
  </si>
  <si>
    <t>DAY 5 CONTINUED</t>
  </si>
  <si>
    <t>DAY 5 - PAGE 2</t>
  </si>
  <si>
    <t>DAY 5 - PAGE 3</t>
  </si>
  <si>
    <t>DAY 5 - PAGE 4</t>
  </si>
  <si>
    <t>PROGRAM INFORMATION</t>
    <phoneticPr fontId="3" type="noConversion"/>
  </si>
  <si>
    <t>Program Location(s):
City, State</t>
    <phoneticPr fontId="3" type="noConversion"/>
  </si>
  <si>
    <t>Recertification #</t>
    <phoneticPr fontId="3" type="noConversion"/>
  </si>
  <si>
    <t>Requested by:</t>
    <phoneticPr fontId="3" type="noConversion"/>
  </si>
  <si>
    <t>Single Event</t>
    <phoneticPr fontId="3" type="noConversion"/>
  </si>
  <si>
    <t>Program Title:</t>
    <phoneticPr fontId="3" type="noConversion"/>
  </si>
  <si>
    <t>Method</t>
    <phoneticPr fontId="3" type="noConversion"/>
  </si>
  <si>
    <t xml:space="preserve">Perfusion meetings are those programs and seminars in which a minimum of 75% of the contact hours consists of perfusion-related material.
Give a brief overview of the content as it relates to perfusion.
</t>
    <phoneticPr fontId="3" type="noConversion"/>
  </si>
  <si>
    <t>Type</t>
    <phoneticPr fontId="3" type="noConversion"/>
  </si>
  <si>
    <t>Discussion</t>
    <phoneticPr fontId="3" type="noConversion"/>
  </si>
  <si>
    <t>Lab</t>
    <phoneticPr fontId="3" type="noConversion"/>
  </si>
  <si>
    <t>Posted to File</t>
  </si>
  <si>
    <t>Address: 
(Street, City, State, &amp; Zip)</t>
  </si>
  <si>
    <r>
      <t>Please click on the</t>
    </r>
    <r>
      <rPr>
        <b/>
        <sz val="12"/>
        <rFont val="Arial"/>
        <family val="2"/>
      </rPr>
      <t xml:space="preserve"> Day tabs </t>
    </r>
    <r>
      <rPr>
        <sz val="12"/>
        <rFont val="Arial"/>
        <family val="2"/>
      </rPr>
      <t>below to enter the Program Schedule information.</t>
    </r>
  </si>
  <si>
    <t>Click here for Instructions.</t>
  </si>
  <si>
    <r>
      <rPr>
        <b/>
        <sz val="14"/>
        <color theme="1"/>
        <rFont val="Arial"/>
        <family val="2"/>
      </rPr>
      <t xml:space="preserve">Instructions for Completing the </t>
    </r>
    <r>
      <rPr>
        <b/>
        <sz val="14"/>
        <color indexed="12"/>
        <rFont val="Arial"/>
        <family val="2"/>
      </rPr>
      <t>Request for Approval Form</t>
    </r>
  </si>
  <si>
    <r>
      <rPr>
        <b/>
        <sz val="14"/>
        <rFont val="Arial"/>
        <family val="2"/>
      </rPr>
      <t xml:space="preserve">Instructions for Completing the </t>
    </r>
    <r>
      <rPr>
        <b/>
        <sz val="14"/>
        <color indexed="12"/>
        <rFont val="Arial"/>
        <family val="2"/>
      </rPr>
      <t>Day Schedule Form(s)</t>
    </r>
  </si>
  <si>
    <t>Topic</t>
  </si>
  <si>
    <t>Speaker</t>
  </si>
  <si>
    <t>Start Time</t>
  </si>
  <si>
    <t>End Time</t>
  </si>
  <si>
    <t>Contact Minutes</t>
  </si>
  <si>
    <t>&lt;Concurrent Discussion&gt;</t>
  </si>
  <si>
    <t>&lt;Concurrent Lecture&gt;</t>
  </si>
  <si>
    <t>&lt;Concurrent Simulation&gt;</t>
  </si>
  <si>
    <t>&lt;Concurrent Workshop&gt;</t>
  </si>
  <si>
    <t>&lt;Concurrent Session&gt;</t>
  </si>
  <si>
    <t>CEU</t>
  </si>
  <si>
    <r>
      <t>Total Category 1 CEUs requested</t>
    </r>
    <r>
      <rPr>
        <sz val="12"/>
        <rFont val="Arial"/>
        <family val="2"/>
      </rPr>
      <t xml:space="preserve"> (calculates from CEU
Assignment tab):</t>
    </r>
  </si>
  <si>
    <r>
      <t>Total Contact Minutes Requested</t>
    </r>
    <r>
      <rPr>
        <sz val="12"/>
        <rFont val="Arial"/>
        <family val="2"/>
      </rPr>
      <t xml:space="preserve"> (calculates from Schedule tabs):</t>
    </r>
  </si>
  <si>
    <t>Revised 06/07/17 ct</t>
  </si>
  <si>
    <r>
      <t xml:space="preserve">This form must be completed by organizations, agencies, or individuals who want to offer a program to Certified Clinical Perfusionists (CCPs) that will satisfy part of the continuing professional education requirement for recertification.  In addition to the information on this form, please submit the following:
a.  a sample of the meeting evaluation form, a daily sign-in sheet, a certificate or letter of CEU credit;                          
b.  a list of faculty with titles, credentials and/or qualifications, documentation of perfusion proctor for high fidelity perfusion simulation; and
c.  an application fee* which may be paid by check or credit card.  
Only international, national, regional, and state perfusion meetings, approved in advance by the ABCP, may qualify for Category I CEUs. Sponsors of international, national, regional, and state perfusion meetings must complete all requirements for approval 30 days prior to the date of the meeting.The ABCP will accept program approval applications after the 30-day deadline but a $100.00 late fee will apply. No meeting will be approved for Category I CEUs after the date of the meeting. All application forms must be sent electronically to </t>
    </r>
    <r>
      <rPr>
        <sz val="12.5"/>
        <color rgb="FF0000CC"/>
        <rFont val="Arial"/>
        <family val="2"/>
      </rPr>
      <t>info</t>
    </r>
    <r>
      <rPr>
        <sz val="13"/>
        <color rgb="FF0000CC"/>
        <rFont val="Arial"/>
        <family val="2"/>
      </rPr>
      <t>@abcp.org</t>
    </r>
    <r>
      <rPr>
        <sz val="12.5"/>
        <rFont val="Arial"/>
        <family val="2"/>
      </rPr>
      <t xml:space="preserve">.
*The tiered meeting application fee structure for meetings, and webinars is as follows:
</t>
    </r>
    <r>
      <rPr>
        <b/>
        <sz val="12.5"/>
        <rFont val="Arial"/>
        <family val="2"/>
      </rPr>
      <t>Tier I:</t>
    </r>
    <r>
      <rPr>
        <sz val="12.5"/>
        <rFont val="Arial"/>
        <family val="2"/>
      </rPr>
      <t xml:space="preserve"> from 1-10 CEUs - $150
</t>
    </r>
    <r>
      <rPr>
        <b/>
        <sz val="12.5"/>
        <rFont val="Arial"/>
        <family val="2"/>
      </rPr>
      <t>Tier II:</t>
    </r>
    <r>
      <rPr>
        <sz val="12.5"/>
        <rFont val="Arial"/>
        <family val="2"/>
      </rPr>
      <t xml:space="preserve"> from 11-20 CEUs - $250
</t>
    </r>
    <r>
      <rPr>
        <b/>
        <sz val="12.5"/>
        <rFont val="Arial"/>
        <family val="2"/>
      </rPr>
      <t xml:space="preserve">Tier III: </t>
    </r>
    <r>
      <rPr>
        <sz val="12.5"/>
        <rFont val="Arial"/>
        <family val="2"/>
      </rPr>
      <t xml:space="preserve">from 21-30 CEUs - $350
</t>
    </r>
    <r>
      <rPr>
        <b/>
        <sz val="12.5"/>
        <rFont val="Arial"/>
        <family val="2"/>
      </rPr>
      <t>Tier IV:</t>
    </r>
    <r>
      <rPr>
        <sz val="12.5"/>
        <rFont val="Arial"/>
        <family val="2"/>
      </rPr>
      <t xml:space="preserve"> for 31 or more CEUs - $450
</t>
    </r>
    <r>
      <rPr>
        <b/>
        <sz val="12.5"/>
        <rFont val="Arial"/>
        <family val="2"/>
      </rPr>
      <t>Late fee:</t>
    </r>
    <r>
      <rPr>
        <sz val="12.5"/>
        <rFont val="Arial"/>
        <family val="2"/>
      </rPr>
      <t xml:space="preserve"> $100</t>
    </r>
  </si>
  <si>
    <r>
      <t>American Board of Cardiovascular Perfusion</t>
    </r>
    <r>
      <rPr>
        <b/>
        <sz val="12"/>
        <rFont val="Arial"/>
        <family val="2"/>
      </rPr>
      <t xml:space="preserve">
</t>
    </r>
    <r>
      <rPr>
        <sz val="11"/>
        <rFont val="Arial"/>
        <family val="2"/>
      </rPr>
      <t>555 E. Wells St. Suite 1100
Milwaukee, WI 53202-3823
(414) 918-3008
Fax: (414) 276-3349
Email: info@abcp.org</t>
    </r>
  </si>
  <si>
    <r>
      <t xml:space="preserve">Please provide specific meeting information for each meeting day.  Click on the "Day" tabs to each day's meeting schedule information.
a. </t>
    </r>
    <r>
      <rPr>
        <b/>
        <sz val="12.5"/>
        <rFont val="Arial"/>
        <family val="2"/>
      </rPr>
      <t xml:space="preserve">Date </t>
    </r>
    <r>
      <rPr>
        <sz val="12.5"/>
        <rFont val="Arial"/>
        <family val="2"/>
      </rPr>
      <t xml:space="preserve">- Date of each meeting day.  If your event lasts more than one day, please complete a "Day" tab for each day of the event.
b. </t>
    </r>
    <r>
      <rPr>
        <b/>
        <sz val="12.5"/>
        <rFont val="Arial"/>
        <family val="2"/>
      </rPr>
      <t>Start Time / End Time</t>
    </r>
    <r>
      <rPr>
        <sz val="12.5"/>
        <rFont val="Arial"/>
        <family val="2"/>
      </rPr>
      <t xml:space="preserve"> - Time allotted for each session.  List time frame of each lecture, discussion, topic, lab, or other event scheduled for the meeting. Please also include chronological meals and break time frames. Enter time in military format.
c. </t>
    </r>
    <r>
      <rPr>
        <b/>
        <sz val="12.5"/>
        <rFont val="Arial"/>
        <family val="2"/>
      </rPr>
      <t>Topic/Speaker</t>
    </r>
    <r>
      <rPr>
        <sz val="12.5"/>
        <rFont val="Arial"/>
        <family val="2"/>
      </rPr>
      <t xml:space="preserve"> - Specify each topic and presenter for the time frame.  </t>
    </r>
    <r>
      <rPr>
        <i/>
        <sz val="13"/>
        <rFont val="Arial"/>
        <family val="2"/>
      </rPr>
      <t xml:space="preserve">Incomplete topic and presenter time frames will not be accepted. </t>
    </r>
    <r>
      <rPr>
        <sz val="12.5"/>
        <rFont val="Arial"/>
        <family val="2"/>
      </rPr>
      <t xml:space="preserve"> Please specify which time frames are meals and breaks.
d. </t>
    </r>
    <r>
      <rPr>
        <b/>
        <sz val="12.5"/>
        <rFont val="Arial"/>
        <family val="2"/>
      </rPr>
      <t>Method</t>
    </r>
    <r>
      <rPr>
        <sz val="12.5"/>
        <rFont val="Arial"/>
        <family val="2"/>
      </rPr>
      <t xml:space="preserve"> - Select the educational method from the drop-down menu listed in the box.  Please include meals and breaks from the drop-down menu on the "Day" schedule.  When listing Concurrent Sessions, please select "Concurrent Header" for the group title and list "&lt;Concurrent Session&gt;" for all concurrent breakout sessions.
e. </t>
    </r>
    <r>
      <rPr>
        <b/>
        <sz val="12.5"/>
        <rFont val="Arial"/>
        <family val="2"/>
      </rPr>
      <t>Contact Minutes</t>
    </r>
    <r>
      <rPr>
        <sz val="12.5"/>
        <rFont val="Arial"/>
        <family val="2"/>
      </rPr>
      <t xml:space="preserve"> - Contact minutes are calculated based on Start Time / End Time on the corresponding row. 
f. Possible CEUs for meetings, webinars and SDCEs will be assigned automatically for each contact minute.
g. Please save this file, and email it along with other required supporting documentation as attachments to </t>
    </r>
    <r>
      <rPr>
        <sz val="12.5"/>
        <color rgb="FF0000FF"/>
        <rFont val="Arial"/>
        <family val="2"/>
      </rPr>
      <t>info@abcp.org</t>
    </r>
    <r>
      <rPr>
        <sz val="12.5"/>
        <rFont val="Arial"/>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</si>
</sst>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mm/dd/yy"/>
    <numFmt numFmtId="165" formatCode="dddd"/>
    <numFmt numFmtId="166" formatCode="m/d"/>
    <numFmt numFmtId="167" formatCode="h:mm:ss;@"/>
    <numFmt numFmtId="168" formatCode="h:mm;@"/>
  </numFmts>
  <fonts count="42" x14ac:knownFonts="1">
    <font>
      <sz val="10"/>
      <name val="Verdana"/>
    </font>
    <font>
      <sz val="10"/>
      <name val="Verdana"/>
      <family val="2"/>
    </font>
    <font>
      <sz val="10"/>
      <name val="Verdana"/>
      <family val="2"/>
    </font>
    <font>
      <sz val="8"/>
      <name val="Verdana"/>
      <family val="2"/>
    </font>
    <font>
      <b/>
      <sz val="12"/>
      <name val="Verdana"/>
      <family val="2"/>
    </font>
    <font>
      <sz val="10"/>
      <name val="Arial"/>
      <family val="2"/>
    </font>
    <font>
      <b/>
      <sz val="14"/>
      <name val="Arial"/>
      <family val="2"/>
    </font>
    <font>
      <b/>
      <sz val="11"/>
      <name val="Arial"/>
      <family val="2"/>
    </font>
    <font>
      <sz val="11"/>
      <name val="Arial"/>
      <family val="2"/>
    </font>
    <font>
      <b/>
      <sz val="12"/>
      <name val="Arial"/>
      <family val="2"/>
    </font>
    <font>
      <sz val="11"/>
      <name val="Verdana"/>
      <family val="2"/>
    </font>
    <font>
      <b/>
      <sz val="14"/>
      <color indexed="9"/>
      <name val="Arial"/>
      <family val="2"/>
    </font>
    <font>
      <sz val="14"/>
      <name val="Arial"/>
      <family val="2"/>
    </font>
    <font>
      <b/>
      <sz val="11"/>
      <color indexed="9"/>
      <name val="Arial"/>
      <family val="2"/>
    </font>
    <font>
      <u/>
      <sz val="10"/>
      <name val="Arial"/>
      <family val="2"/>
    </font>
    <font>
      <sz val="10"/>
      <name val="Verdana"/>
      <family val="2"/>
    </font>
    <font>
      <u/>
      <sz val="10"/>
      <color indexed="12"/>
      <name val="Verdana"/>
      <family val="2"/>
    </font>
    <font>
      <sz val="5"/>
      <name val="Arial"/>
      <family val="2"/>
    </font>
    <font>
      <sz val="10"/>
      <color indexed="9"/>
      <name val="Arial"/>
      <family val="2"/>
    </font>
    <font>
      <sz val="11"/>
      <color indexed="22"/>
      <name val="Verdana"/>
      <family val="2"/>
    </font>
    <font>
      <sz val="10"/>
      <color indexed="9"/>
      <name val="Verdana"/>
      <family val="2"/>
    </font>
    <font>
      <sz val="8"/>
      <name val="Arial"/>
      <family val="2"/>
    </font>
    <font>
      <sz val="8"/>
      <color indexed="9"/>
      <name val="Arial"/>
      <family val="2"/>
    </font>
    <font>
      <sz val="12"/>
      <name val="Arial"/>
      <family val="2"/>
    </font>
    <font>
      <sz val="12"/>
      <name val="Verdana"/>
      <family val="2"/>
    </font>
    <font>
      <u/>
      <sz val="12"/>
      <color indexed="12"/>
      <name val="Verdana"/>
      <family val="2"/>
    </font>
    <font>
      <sz val="14"/>
      <color indexed="12"/>
      <name val="Arial"/>
      <family val="2"/>
    </font>
    <font>
      <sz val="12.5"/>
      <name val="Arial"/>
      <family val="2"/>
    </font>
    <font>
      <b/>
      <sz val="12.5"/>
      <name val="Arial"/>
      <family val="2"/>
    </font>
    <font>
      <sz val="12.5"/>
      <color rgb="FF0000FF"/>
      <name val="Arial"/>
      <family val="2"/>
    </font>
    <font>
      <i/>
      <sz val="13"/>
      <name val="Arial"/>
      <family val="2"/>
    </font>
    <font>
      <b/>
      <sz val="14"/>
      <color indexed="12"/>
      <name val="Arial"/>
      <family val="2"/>
    </font>
    <font>
      <b/>
      <sz val="14"/>
      <color theme="1"/>
      <name val="Arial"/>
      <family val="2"/>
    </font>
    <font>
      <u/>
      <sz val="10"/>
      <color theme="11"/>
      <name val="Verdana"/>
      <family val="2"/>
    </font>
    <font>
      <sz val="10"/>
      <color theme="0"/>
      <name val="Verdana"/>
      <family val="2"/>
    </font>
    <font>
      <b/>
      <sz val="12"/>
      <color theme="0"/>
      <name val="Arial"/>
      <family val="2"/>
    </font>
    <font>
      <sz val="12"/>
      <color theme="0"/>
      <name val="Verdana"/>
      <family val="2"/>
    </font>
    <font>
      <sz val="12"/>
      <color theme="0"/>
      <name val="Arial"/>
      <family val="2"/>
    </font>
    <font>
      <b/>
      <sz val="11"/>
      <name val="Verdana"/>
      <family val="2"/>
    </font>
    <font>
      <b/>
      <sz val="11"/>
      <color indexed="22"/>
      <name val="Verdana"/>
      <family val="2"/>
    </font>
    <font>
      <sz val="12.5"/>
      <color rgb="FF0000CC"/>
      <name val="Arial"/>
      <family val="2"/>
    </font>
    <font>
      <sz val="13"/>
      <color rgb="FF0000CC"/>
      <name val="Arial"/>
      <family val="2"/>
    </font>
  </fonts>
  <fills count="11">
    <fill>
      <patternFill patternType="none"/>
    </fill>
    <fill>
      <patternFill patternType="gray125"/>
    </fill>
    <fill>
      <patternFill patternType="solid">
        <fgColor indexed="22"/>
        <bgColor indexed="64"/>
      </patternFill>
    </fill>
    <fill>
      <patternFill patternType="solid">
        <fgColor indexed="43"/>
        <bgColor indexed="64"/>
      </patternFill>
    </fill>
    <fill>
      <patternFill patternType="solid">
        <fgColor indexed="9"/>
        <bgColor indexed="64"/>
      </patternFill>
    </fill>
    <fill>
      <patternFill patternType="solid">
        <fgColor indexed="8"/>
        <bgColor indexed="64"/>
      </patternFill>
    </fill>
    <fill>
      <patternFill patternType="solid">
        <fgColor theme="0" tint="-0.14999847407452621"/>
        <bgColor indexed="64"/>
      </patternFill>
    </fill>
    <fill>
      <patternFill patternType="solid">
        <fgColor theme="1"/>
        <bgColor indexed="64"/>
      </patternFill>
    </fill>
    <fill>
      <patternFill patternType="solid">
        <fgColor theme="4" tint="0.79998168889431442"/>
        <bgColor indexed="64"/>
      </patternFill>
    </fill>
    <fill>
      <patternFill patternType="solid">
        <fgColor rgb="FF0000CC"/>
        <bgColor indexed="64"/>
      </patternFill>
    </fill>
    <fill>
      <patternFill patternType="solid">
        <fgColor theme="5" tint="0.79998168889431442"/>
        <bgColor indexed="64"/>
      </patternFill>
    </fill>
  </fills>
  <borders count="13">
    <border>
      <left/>
      <right/>
      <top/>
      <bottom/>
      <diagonal/>
    </border>
    <border>
      <left style="thin">
        <color auto="1"/>
      </left>
      <right style="thin">
        <color auto="1"/>
      </right>
      <top style="thin">
        <color auto="1"/>
      </top>
      <bottom style="thin">
        <color auto="1"/>
      </bottom>
      <diagonal/>
    </border>
    <border>
      <left/>
      <right style="thin">
        <color auto="1"/>
      </right>
      <top/>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top style="thin">
        <color auto="1"/>
      </top>
      <bottom style="thin">
        <color auto="1"/>
      </bottom>
      <diagonal/>
    </border>
    <border>
      <left style="thin">
        <color auto="1"/>
      </left>
      <right/>
      <top style="thin">
        <color auto="1"/>
      </top>
      <bottom/>
      <diagonal/>
    </border>
    <border>
      <left/>
      <right/>
      <top style="thin">
        <color auto="1"/>
      </top>
      <bottom/>
      <diagonal/>
    </border>
    <border>
      <left style="thin">
        <color auto="1"/>
      </left>
      <right/>
      <top style="thin">
        <color auto="1"/>
      </top>
      <bottom style="thin">
        <color auto="1"/>
      </bottom>
      <diagonal/>
    </border>
    <border>
      <left/>
      <right style="thin">
        <color auto="1"/>
      </right>
      <top style="thin">
        <color auto="1"/>
      </top>
      <bottom/>
      <diagonal/>
    </border>
    <border>
      <left style="thin">
        <color auto="1"/>
      </left>
      <right/>
      <top/>
      <bottom/>
      <diagonal/>
    </border>
  </borders>
  <cellStyleXfs count="95">
    <xf numFmtId="0" fontId="0" fillId="0" borderId="0"/>
    <xf numFmtId="0" fontId="16" fillId="0" borderId="0" applyNumberFormat="0" applyFill="0" applyBorder="0" applyAlignment="0" applyProtection="0">
      <alignment vertical="top"/>
      <protection locked="0"/>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cellStyleXfs>
  <cellXfs count="311">
    <xf numFmtId="0" fontId="0" fillId="0" borderId="0" xfId="0"/>
    <xf numFmtId="0" fontId="5" fillId="0" borderId="0" xfId="0" applyFont="1"/>
    <xf numFmtId="0" fontId="8" fillId="0" borderId="0" xfId="0" applyFont="1"/>
    <xf numFmtId="0" fontId="12" fillId="0" borderId="0" xfId="0" applyFont="1"/>
    <xf numFmtId="0" fontId="5" fillId="0" borderId="0" xfId="0" applyFont="1" applyFill="1"/>
    <xf numFmtId="0" fontId="8" fillId="0" borderId="0" xfId="0" applyFont="1" applyAlignment="1">
      <alignment horizontal="left" vertical="center" wrapText="1"/>
    </xf>
    <xf numFmtId="0" fontId="8" fillId="0" borderId="0" xfId="0" applyFont="1" applyAlignment="1">
      <alignment horizontal="left" vertical="center"/>
    </xf>
    <xf numFmtId="0" fontId="8" fillId="2" borderId="0" xfId="0" applyFont="1" applyFill="1" applyBorder="1"/>
    <xf numFmtId="0" fontId="8" fillId="2" borderId="2" xfId="0" applyFont="1" applyFill="1" applyBorder="1"/>
    <xf numFmtId="0" fontId="8" fillId="2" borderId="3" xfId="0" applyFont="1" applyFill="1" applyBorder="1"/>
    <xf numFmtId="0" fontId="17" fillId="0" borderId="0" xfId="0" applyFont="1"/>
    <xf numFmtId="2" fontId="8" fillId="0" borderId="0" xfId="0" applyNumberFormat="1" applyFont="1" applyAlignment="1">
      <alignment horizontal="right" vertical="center"/>
    </xf>
    <xf numFmtId="0" fontId="8" fillId="2" borderId="7" xfId="0" applyFont="1" applyFill="1" applyBorder="1"/>
    <xf numFmtId="0" fontId="5" fillId="0" borderId="1" xfId="0" applyFont="1" applyBorder="1" applyAlignment="1" applyProtection="1">
      <alignment horizontal="left" vertical="center" wrapText="1"/>
      <protection locked="0"/>
    </xf>
    <xf numFmtId="166" fontId="5" fillId="3" borderId="8" xfId="0" applyNumberFormat="1" applyFont="1" applyFill="1" applyBorder="1" applyAlignment="1" applyProtection="1">
      <alignment horizontal="left"/>
    </xf>
    <xf numFmtId="165" fontId="5" fillId="3" borderId="9" xfId="0" applyNumberFormat="1" applyFont="1" applyFill="1" applyBorder="1" applyAlignment="1" applyProtection="1">
      <alignment horizontal="left"/>
    </xf>
    <xf numFmtId="166" fontId="5" fillId="4" borderId="10" xfId="0" applyNumberFormat="1" applyFont="1" applyFill="1" applyBorder="1" applyAlignment="1" applyProtection="1">
      <alignment horizontal="left"/>
    </xf>
    <xf numFmtId="0" fontId="8" fillId="0" borderId="0" xfId="0" applyFont="1" applyAlignment="1">
      <alignment horizontal="left"/>
    </xf>
    <xf numFmtId="2" fontId="7" fillId="3" borderId="1" xfId="0" applyNumberFormat="1" applyFont="1" applyFill="1" applyBorder="1" applyAlignment="1">
      <alignment horizontal="left" vertical="center" wrapText="1"/>
    </xf>
    <xf numFmtId="166" fontId="18" fillId="5" borderId="10" xfId="0" applyNumberFormat="1" applyFont="1" applyFill="1" applyBorder="1" applyAlignment="1" applyProtection="1">
      <alignment horizontal="left"/>
    </xf>
    <xf numFmtId="18" fontId="8" fillId="0" borderId="0" xfId="0" applyNumberFormat="1" applyFont="1" applyAlignment="1">
      <alignment horizontal="left" vertical="center"/>
    </xf>
    <xf numFmtId="0" fontId="12" fillId="0" borderId="1" xfId="0" applyFont="1" applyBorder="1"/>
    <xf numFmtId="165" fontId="21" fillId="4" borderId="3" xfId="0" applyNumberFormat="1" applyFont="1" applyFill="1" applyBorder="1" applyAlignment="1" applyProtection="1">
      <alignment horizontal="left"/>
    </xf>
    <xf numFmtId="165" fontId="22" fillId="5" borderId="3" xfId="0" applyNumberFormat="1" applyFont="1" applyFill="1" applyBorder="1" applyAlignment="1" applyProtection="1">
      <alignment horizontal="left"/>
    </xf>
    <xf numFmtId="0" fontId="23" fillId="3" borderId="5" xfId="0" applyFont="1" applyFill="1" applyBorder="1" applyProtection="1"/>
    <xf numFmtId="0" fontId="23" fillId="0" borderId="6" xfId="0" applyFont="1" applyBorder="1" applyAlignment="1" applyProtection="1">
      <alignment horizontal="left" vertical="top" wrapText="1"/>
      <protection locked="0"/>
    </xf>
    <xf numFmtId="0" fontId="23" fillId="0" borderId="6" xfId="0" applyFont="1" applyBorder="1" applyAlignment="1" applyProtection="1">
      <alignment horizontal="left" vertical="top" wrapText="1"/>
    </xf>
    <xf numFmtId="14" fontId="23" fillId="0" borderId="3" xfId="0" applyNumberFormat="1" applyFont="1" applyBorder="1" applyAlignment="1" applyProtection="1">
      <alignment horizontal="left" vertical="top" wrapText="1"/>
      <protection locked="0"/>
    </xf>
    <xf numFmtId="0" fontId="23" fillId="0" borderId="3" xfId="0" applyFont="1" applyBorder="1" applyAlignment="1" applyProtection="1">
      <alignment horizontal="left" vertical="top" wrapText="1"/>
      <protection locked="0"/>
    </xf>
    <xf numFmtId="0" fontId="8" fillId="0" borderId="11" xfId="0" applyFont="1" applyBorder="1" applyAlignment="1">
      <alignment horizontal="left" vertical="center"/>
    </xf>
    <xf numFmtId="0" fontId="8" fillId="0" borderId="2" xfId="0" applyFont="1" applyBorder="1" applyAlignment="1">
      <alignment horizontal="left"/>
    </xf>
    <xf numFmtId="0" fontId="8" fillId="0" borderId="2" xfId="0" applyFont="1" applyBorder="1"/>
    <xf numFmtId="0" fontId="8" fillId="6" borderId="5" xfId="0" applyFont="1" applyFill="1" applyBorder="1" applyAlignment="1">
      <alignment horizontal="left" vertical="top"/>
    </xf>
    <xf numFmtId="0" fontId="34" fillId="7" borderId="0" xfId="0" applyFont="1" applyFill="1"/>
    <xf numFmtId="0" fontId="1" fillId="0" borderId="0" xfId="0" applyFont="1"/>
    <xf numFmtId="2" fontId="9" fillId="8" borderId="3" xfId="0" applyNumberFormat="1" applyFont="1" applyFill="1" applyBorder="1" applyAlignment="1" applyProtection="1">
      <alignment horizontal="left" vertical="center" wrapText="1"/>
    </xf>
    <xf numFmtId="0" fontId="7" fillId="8" borderId="1" xfId="0" applyFont="1" applyFill="1" applyBorder="1" applyAlignment="1">
      <alignment horizontal="left" wrapText="1"/>
    </xf>
    <xf numFmtId="164" fontId="5" fillId="8" borderId="1" xfId="0" applyNumberFormat="1" applyFont="1" applyFill="1" applyBorder="1" applyAlignment="1" applyProtection="1">
      <alignment horizontal="left" vertical="center" wrapText="1"/>
    </xf>
    <xf numFmtId="164" fontId="5" fillId="8" borderId="1" xfId="0" applyNumberFormat="1" applyFont="1" applyFill="1" applyBorder="1" applyAlignment="1" applyProtection="1">
      <alignment horizontal="left" vertical="center"/>
    </xf>
    <xf numFmtId="0" fontId="7" fillId="8" borderId="1" xfId="0" applyFont="1" applyFill="1" applyBorder="1" applyAlignment="1">
      <alignment horizontal="left" vertical="center"/>
    </xf>
    <xf numFmtId="164" fontId="5" fillId="8" borderId="1" xfId="0" applyNumberFormat="1" applyFont="1" applyFill="1" applyBorder="1" applyAlignment="1" applyProtection="1">
      <alignment horizontal="left" vertical="center"/>
      <protection locked="0"/>
    </xf>
    <xf numFmtId="2" fontId="35" fillId="9" borderId="1" xfId="0" applyNumberFormat="1" applyFont="1" applyFill="1" applyBorder="1" applyAlignment="1">
      <alignment horizontal="left" vertical="center" wrapText="1"/>
    </xf>
    <xf numFmtId="0" fontId="37" fillId="9" borderId="1" xfId="0" applyFont="1" applyFill="1" applyBorder="1" applyAlignment="1">
      <alignment horizontal="center" vertical="center"/>
    </xf>
    <xf numFmtId="0" fontId="37" fillId="9" borderId="1" xfId="0" applyFont="1" applyFill="1" applyBorder="1" applyAlignment="1">
      <alignment horizontal="left" vertical="center"/>
    </xf>
    <xf numFmtId="2" fontId="37" fillId="9" borderId="1" xfId="0" applyNumberFormat="1" applyFont="1" applyFill="1" applyBorder="1" applyAlignment="1">
      <alignment horizontal="left" vertical="center"/>
    </xf>
    <xf numFmtId="0" fontId="8" fillId="8" borderId="0" xfId="0" applyFont="1" applyFill="1" applyBorder="1" applyProtection="1"/>
    <xf numFmtId="0" fontId="5" fillId="8" borderId="0" xfId="0" applyFont="1" applyFill="1" applyBorder="1" applyProtection="1"/>
    <xf numFmtId="164" fontId="8" fillId="8" borderId="1" xfId="0" applyNumberFormat="1" applyFont="1" applyFill="1" applyBorder="1" applyProtection="1"/>
    <xf numFmtId="0" fontId="8" fillId="8" borderId="0" xfId="0" applyFont="1" applyFill="1" applyBorder="1"/>
    <xf numFmtId="49" fontId="8" fillId="8" borderId="0" xfId="0" applyNumberFormat="1" applyFont="1" applyFill="1" applyBorder="1" applyAlignment="1" applyProtection="1">
      <alignment horizontal="left" vertical="top"/>
    </xf>
    <xf numFmtId="49" fontId="8" fillId="8" borderId="2" xfId="0" applyNumberFormat="1" applyFont="1" applyFill="1" applyBorder="1" applyAlignment="1" applyProtection="1">
      <alignment horizontal="left" vertical="top"/>
    </xf>
    <xf numFmtId="0" fontId="8" fillId="8" borderId="0" xfId="0" applyFont="1" applyFill="1" applyBorder="1" applyAlignment="1">
      <alignment horizontal="left" vertical="top"/>
    </xf>
    <xf numFmtId="0" fontId="8" fillId="8" borderId="0" xfId="0" applyFont="1" applyFill="1" applyBorder="1" applyAlignment="1">
      <alignment vertical="top"/>
    </xf>
    <xf numFmtId="0" fontId="8" fillId="8" borderId="3" xfId="0" applyFont="1" applyFill="1" applyBorder="1"/>
    <xf numFmtId="0" fontId="8" fillId="8" borderId="2" xfId="0" applyFont="1" applyFill="1" applyBorder="1"/>
    <xf numFmtId="0" fontId="8" fillId="0" borderId="0" xfId="0" applyFont="1" applyFill="1"/>
    <xf numFmtId="164" fontId="8" fillId="8" borderId="0" xfId="0" applyNumberFormat="1" applyFont="1" applyFill="1" applyBorder="1" applyAlignment="1" applyProtection="1">
      <alignment vertical="top"/>
      <protection locked="0"/>
    </xf>
    <xf numFmtId="0" fontId="5" fillId="8" borderId="0" xfId="0" applyFont="1" applyFill="1" applyBorder="1" applyAlignment="1">
      <alignment vertical="top" wrapText="1"/>
    </xf>
    <xf numFmtId="2" fontId="7" fillId="8" borderId="1" xfId="0" applyNumberFormat="1" applyFont="1" applyFill="1" applyBorder="1" applyAlignment="1">
      <alignment horizontal="left"/>
    </xf>
    <xf numFmtId="2" fontId="7" fillId="8" borderId="1" xfId="0" applyNumberFormat="1" applyFont="1" applyFill="1" applyBorder="1" applyAlignment="1">
      <alignment horizontal="left" vertical="center" wrapText="1"/>
    </xf>
    <xf numFmtId="2" fontId="7" fillId="8" borderId="1" xfId="0" applyNumberFormat="1" applyFont="1" applyFill="1" applyBorder="1" applyAlignment="1">
      <alignment horizontal="left" vertical="center"/>
    </xf>
    <xf numFmtId="0" fontId="7" fillId="8" borderId="1" xfId="0" applyFont="1" applyFill="1" applyBorder="1" applyAlignment="1">
      <alignment horizontal="center" vertical="center"/>
    </xf>
    <xf numFmtId="0" fontId="7" fillId="3" borderId="1" xfId="0" applyFont="1" applyFill="1" applyBorder="1" applyAlignment="1">
      <alignment horizontal="left" vertical="center"/>
    </xf>
    <xf numFmtId="2" fontId="7" fillId="3" borderId="1" xfId="0" applyNumberFormat="1" applyFont="1" applyFill="1" applyBorder="1" applyAlignment="1">
      <alignment horizontal="left" vertical="center"/>
    </xf>
    <xf numFmtId="0" fontId="7" fillId="3" borderId="1" xfId="0" applyFont="1" applyFill="1" applyBorder="1" applyAlignment="1">
      <alignment horizontal="center" vertical="center"/>
    </xf>
    <xf numFmtId="0" fontId="5" fillId="8" borderId="10" xfId="0" applyFont="1" applyFill="1" applyBorder="1" applyAlignment="1" applyProtection="1">
      <alignment horizontal="left" vertical="center" wrapText="1"/>
    </xf>
    <xf numFmtId="0" fontId="5" fillId="8" borderId="3" xfId="0" applyFont="1" applyFill="1" applyBorder="1" applyAlignment="1" applyProtection="1">
      <alignment horizontal="left" vertical="center" wrapText="1"/>
    </xf>
    <xf numFmtId="0" fontId="7" fillId="8" borderId="1" xfId="0" applyFont="1" applyFill="1" applyBorder="1" applyAlignment="1">
      <alignment horizontal="left"/>
    </xf>
    <xf numFmtId="2" fontId="5" fillId="8" borderId="1" xfId="0" applyNumberFormat="1" applyFont="1" applyFill="1" applyBorder="1" applyAlignment="1" applyProtection="1">
      <alignment horizontal="left" vertical="center" wrapText="1"/>
    </xf>
    <xf numFmtId="0" fontId="5" fillId="8" borderId="1" xfId="0" applyFont="1" applyFill="1" applyBorder="1" applyAlignment="1" applyProtection="1">
      <alignment horizontal="left" vertical="center" wrapText="1"/>
    </xf>
    <xf numFmtId="0" fontId="8" fillId="0" borderId="2" xfId="0" applyFont="1" applyBorder="1" applyAlignment="1">
      <alignment horizontal="left" vertical="center"/>
    </xf>
    <xf numFmtId="0" fontId="8" fillId="0" borderId="6" xfId="0" applyFont="1" applyBorder="1"/>
    <xf numFmtId="0" fontId="12" fillId="0" borderId="11" xfId="0" applyFont="1" applyBorder="1"/>
    <xf numFmtId="0" fontId="8" fillId="8" borderId="10" xfId="0" applyFont="1" applyFill="1" applyBorder="1" applyAlignment="1">
      <alignment horizontal="center" vertical="top" wrapText="1"/>
    </xf>
    <xf numFmtId="0" fontId="8" fillId="8" borderId="7" xfId="0" applyFont="1" applyFill="1" applyBorder="1" applyAlignment="1">
      <alignment horizontal="center" vertical="top" wrapText="1"/>
    </xf>
    <xf numFmtId="0" fontId="8" fillId="8" borderId="3" xfId="0" applyFont="1" applyFill="1" applyBorder="1" applyAlignment="1">
      <alignment horizontal="center" vertical="top" wrapText="1"/>
    </xf>
    <xf numFmtId="0" fontId="27" fillId="0" borderId="8" xfId="0" applyFont="1" applyFill="1" applyBorder="1" applyAlignment="1">
      <alignment vertical="top" wrapText="1"/>
    </xf>
    <xf numFmtId="0" fontId="9" fillId="0" borderId="9" xfId="0" applyFont="1" applyFill="1" applyBorder="1" applyAlignment="1">
      <alignment vertical="top" wrapText="1"/>
    </xf>
    <xf numFmtId="0" fontId="9" fillId="0" borderId="11" xfId="0" applyFont="1" applyFill="1" applyBorder="1" applyAlignment="1">
      <alignment vertical="top" wrapText="1"/>
    </xf>
    <xf numFmtId="0" fontId="9" fillId="0" borderId="12" xfId="0" applyFont="1" applyFill="1" applyBorder="1" applyAlignment="1">
      <alignment vertical="top" wrapText="1"/>
    </xf>
    <xf numFmtId="0" fontId="9" fillId="0" borderId="0" xfId="0" applyFont="1" applyFill="1" applyBorder="1" applyAlignment="1">
      <alignment vertical="top" wrapText="1"/>
    </xf>
    <xf numFmtId="0" fontId="9" fillId="0" borderId="2" xfId="0" applyFont="1" applyFill="1" applyBorder="1" applyAlignment="1">
      <alignment vertical="top" wrapText="1"/>
    </xf>
    <xf numFmtId="0" fontId="9" fillId="0" borderId="4" xfId="0" applyFont="1" applyFill="1" applyBorder="1" applyAlignment="1">
      <alignment vertical="top" wrapText="1"/>
    </xf>
    <xf numFmtId="0" fontId="9" fillId="0" borderId="5" xfId="0" applyFont="1" applyFill="1" applyBorder="1" applyAlignment="1">
      <alignment vertical="top" wrapText="1"/>
    </xf>
    <xf numFmtId="0" fontId="9" fillId="0" borderId="6" xfId="0" applyFont="1" applyFill="1" applyBorder="1" applyAlignment="1">
      <alignment vertical="top" wrapText="1"/>
    </xf>
    <xf numFmtId="0" fontId="6" fillId="8" borderId="8" xfId="0" applyFont="1" applyFill="1" applyBorder="1" applyAlignment="1">
      <alignment horizontal="center" vertical="top" wrapText="1"/>
    </xf>
    <xf numFmtId="0" fontId="0" fillId="8" borderId="9" xfId="0" applyFill="1" applyBorder="1" applyAlignment="1">
      <alignment horizontal="center" vertical="top"/>
    </xf>
    <xf numFmtId="0" fontId="0" fillId="8" borderId="11" xfId="0" applyFill="1" applyBorder="1" applyAlignment="1">
      <alignment horizontal="center" vertical="top"/>
    </xf>
    <xf numFmtId="0" fontId="0" fillId="8" borderId="12" xfId="0" applyFill="1" applyBorder="1" applyAlignment="1">
      <alignment horizontal="center" vertical="top"/>
    </xf>
    <xf numFmtId="0" fontId="0" fillId="8" borderId="0" xfId="0" applyFill="1" applyBorder="1" applyAlignment="1">
      <alignment horizontal="center" vertical="top"/>
    </xf>
    <xf numFmtId="0" fontId="0" fillId="8" borderId="2" xfId="0" applyFill="1" applyBorder="1" applyAlignment="1">
      <alignment horizontal="center" vertical="top"/>
    </xf>
    <xf numFmtId="0" fontId="31" fillId="8" borderId="10" xfId="1" applyFont="1" applyFill="1" applyBorder="1" applyAlignment="1" applyProtection="1">
      <alignment horizontal="center" vertical="center" wrapText="1"/>
    </xf>
    <xf numFmtId="0" fontId="31" fillId="8" borderId="7" xfId="1" applyFont="1" applyFill="1" applyBorder="1" applyAlignment="1" applyProtection="1">
      <alignment horizontal="center" vertical="center" wrapText="1"/>
    </xf>
    <xf numFmtId="0" fontId="31" fillId="8" borderId="3" xfId="1" applyFont="1" applyFill="1" applyBorder="1" applyAlignment="1" applyProtection="1">
      <alignment horizontal="center" vertical="center" wrapText="1"/>
    </xf>
    <xf numFmtId="0" fontId="27" fillId="0" borderId="12" xfId="0" applyFont="1" applyFill="1" applyBorder="1" applyAlignment="1">
      <alignment vertical="top" wrapText="1"/>
    </xf>
    <xf numFmtId="0" fontId="28" fillId="0" borderId="0" xfId="0" applyFont="1" applyFill="1" applyBorder="1" applyAlignment="1">
      <alignment vertical="top" wrapText="1"/>
    </xf>
    <xf numFmtId="0" fontId="28" fillId="0" borderId="2" xfId="0" applyFont="1" applyFill="1" applyBorder="1" applyAlignment="1">
      <alignment vertical="top" wrapText="1"/>
    </xf>
    <xf numFmtId="0" fontId="28" fillId="0" borderId="12" xfId="0" applyFont="1" applyFill="1" applyBorder="1" applyAlignment="1">
      <alignment vertical="top" wrapText="1"/>
    </xf>
    <xf numFmtId="0" fontId="26" fillId="8" borderId="8" xfId="1" applyFont="1" applyFill="1" applyBorder="1" applyAlignment="1" applyProtection="1">
      <alignment vertical="center" wrapText="1"/>
    </xf>
    <xf numFmtId="0" fontId="16" fillId="8" borderId="9" xfId="1" applyFill="1" applyBorder="1" applyAlignment="1" applyProtection="1">
      <alignment vertical="center" wrapText="1"/>
    </xf>
    <xf numFmtId="0" fontId="16" fillId="8" borderId="11" xfId="1" applyFill="1" applyBorder="1" applyAlignment="1" applyProtection="1">
      <alignment vertical="center" wrapText="1"/>
    </xf>
    <xf numFmtId="0" fontId="16" fillId="8" borderId="12" xfId="1" applyFill="1" applyBorder="1" applyAlignment="1" applyProtection="1">
      <alignment vertical="center" wrapText="1"/>
    </xf>
    <xf numFmtId="0" fontId="16" fillId="8" borderId="0" xfId="1" applyFill="1" applyBorder="1" applyAlignment="1" applyProtection="1">
      <alignment vertical="center" wrapText="1"/>
    </xf>
    <xf numFmtId="0" fontId="16" fillId="8" borderId="2" xfId="1" applyFill="1" applyBorder="1" applyAlignment="1" applyProtection="1">
      <alignment vertical="center" wrapText="1"/>
    </xf>
    <xf numFmtId="0" fontId="16" fillId="8" borderId="4" xfId="1" applyFill="1" applyBorder="1" applyAlignment="1" applyProtection="1">
      <alignment vertical="center" wrapText="1"/>
    </xf>
    <xf numFmtId="0" fontId="16" fillId="8" borderId="5" xfId="1" applyFill="1" applyBorder="1" applyAlignment="1" applyProtection="1">
      <alignment vertical="center" wrapText="1"/>
    </xf>
    <xf numFmtId="0" fontId="16" fillId="8" borderId="6" xfId="1" applyFill="1" applyBorder="1" applyAlignment="1" applyProtection="1">
      <alignment vertical="center" wrapText="1"/>
    </xf>
    <xf numFmtId="0" fontId="8" fillId="8" borderId="10" xfId="0" applyFont="1" applyFill="1" applyBorder="1" applyAlignment="1">
      <alignment horizontal="left" vertical="top" wrapText="1"/>
    </xf>
    <xf numFmtId="0" fontId="8" fillId="8" borderId="7" xfId="0" applyFont="1" applyFill="1" applyBorder="1" applyAlignment="1">
      <alignment horizontal="left" vertical="top" wrapText="1"/>
    </xf>
    <xf numFmtId="164" fontId="23" fillId="0" borderId="9" xfId="0" applyNumberFormat="1" applyFont="1" applyBorder="1" applyAlignment="1" applyProtection="1">
      <alignment horizontal="left" vertical="top" wrapText="1"/>
      <protection locked="0"/>
    </xf>
    <xf numFmtId="164" fontId="24" fillId="0" borderId="11" xfId="0" applyNumberFormat="1" applyFont="1" applyBorder="1" applyAlignment="1" applyProtection="1">
      <alignment horizontal="left" vertical="top" wrapText="1"/>
      <protection locked="0"/>
    </xf>
    <xf numFmtId="164" fontId="24" fillId="0" borderId="5" xfId="0" applyNumberFormat="1" applyFont="1" applyBorder="1" applyAlignment="1" applyProtection="1">
      <alignment horizontal="left" vertical="top" wrapText="1"/>
      <protection locked="0"/>
    </xf>
    <xf numFmtId="164" fontId="24" fillId="0" borderId="6" xfId="0" applyNumberFormat="1" applyFont="1" applyBorder="1" applyAlignment="1" applyProtection="1">
      <alignment horizontal="left" vertical="top" wrapText="1"/>
      <protection locked="0"/>
    </xf>
    <xf numFmtId="0" fontId="8" fillId="8" borderId="8" xfId="0" applyFont="1" applyFill="1" applyBorder="1" applyAlignment="1">
      <alignment horizontal="left" vertical="top" wrapText="1"/>
    </xf>
    <xf numFmtId="0" fontId="8" fillId="8" borderId="9" xfId="0" applyFont="1" applyFill="1" applyBorder="1" applyAlignment="1">
      <alignment horizontal="left" vertical="top"/>
    </xf>
    <xf numFmtId="0" fontId="8" fillId="8" borderId="4" xfId="0" applyFont="1" applyFill="1" applyBorder="1" applyAlignment="1">
      <alignment horizontal="left" vertical="top"/>
    </xf>
    <xf numFmtId="0" fontId="8" fillId="8" borderId="5" xfId="0" applyFont="1" applyFill="1" applyBorder="1" applyAlignment="1">
      <alignment horizontal="left" vertical="top"/>
    </xf>
    <xf numFmtId="164" fontId="23" fillId="0" borderId="9" xfId="0" applyNumberFormat="1" applyFont="1" applyBorder="1" applyAlignment="1" applyProtection="1">
      <alignment horizontal="left" vertical="top"/>
      <protection locked="0"/>
    </xf>
    <xf numFmtId="164" fontId="23" fillId="0" borderId="11" xfId="0" applyNumberFormat="1" applyFont="1" applyBorder="1" applyAlignment="1" applyProtection="1">
      <alignment horizontal="left" vertical="top"/>
      <protection locked="0"/>
    </xf>
    <xf numFmtId="164" fontId="23" fillId="0" borderId="5" xfId="0" applyNumberFormat="1" applyFont="1" applyBorder="1" applyAlignment="1" applyProtection="1">
      <alignment horizontal="left" vertical="top"/>
      <protection locked="0"/>
    </xf>
    <xf numFmtId="164" fontId="23" fillId="0" borderId="6" xfId="0" applyNumberFormat="1" applyFont="1" applyBorder="1" applyAlignment="1" applyProtection="1">
      <alignment horizontal="left" vertical="top"/>
      <protection locked="0"/>
    </xf>
    <xf numFmtId="0" fontId="23" fillId="0" borderId="7" xfId="0" applyFont="1" applyBorder="1" applyAlignment="1" applyProtection="1">
      <alignment horizontal="left" vertical="top" wrapText="1"/>
      <protection locked="0"/>
    </xf>
    <xf numFmtId="0" fontId="8" fillId="8" borderId="10" xfId="0" applyFont="1" applyFill="1" applyBorder="1" applyAlignment="1" applyProtection="1">
      <alignment horizontal="left" vertical="top" wrapText="1"/>
    </xf>
    <xf numFmtId="0" fontId="8" fillId="8" borderId="7" xfId="0" applyFont="1" applyFill="1" applyBorder="1" applyAlignment="1" applyProtection="1">
      <alignment horizontal="left" vertical="top" wrapText="1"/>
    </xf>
    <xf numFmtId="0" fontId="8" fillId="8" borderId="9" xfId="0" applyFont="1" applyFill="1" applyBorder="1" applyAlignment="1">
      <alignment horizontal="left" vertical="top" wrapText="1"/>
    </xf>
    <xf numFmtId="0" fontId="8" fillId="8" borderId="12" xfId="0" applyFont="1" applyFill="1" applyBorder="1" applyAlignment="1">
      <alignment horizontal="left" vertical="top" wrapText="1"/>
    </xf>
    <xf numFmtId="0" fontId="8" fillId="8" borderId="0" xfId="0" applyFont="1" applyFill="1" applyBorder="1" applyAlignment="1">
      <alignment horizontal="left" vertical="top" wrapText="1"/>
    </xf>
    <xf numFmtId="0" fontId="8" fillId="8" borderId="4" xfId="0" applyFont="1" applyFill="1" applyBorder="1" applyAlignment="1">
      <alignment horizontal="left" vertical="top" wrapText="1"/>
    </xf>
    <xf numFmtId="0" fontId="8" fillId="8" borderId="5" xfId="0" applyFont="1" applyFill="1" applyBorder="1" applyAlignment="1">
      <alignment horizontal="left" vertical="top" wrapText="1"/>
    </xf>
    <xf numFmtId="0" fontId="23" fillId="0" borderId="9" xfId="0" applyFont="1" applyBorder="1" applyAlignment="1" applyProtection="1">
      <alignment horizontal="left" vertical="top"/>
      <protection locked="0"/>
    </xf>
    <xf numFmtId="0" fontId="23" fillId="0" borderId="11" xfId="0" applyFont="1" applyBorder="1" applyAlignment="1" applyProtection="1">
      <alignment horizontal="left" vertical="top"/>
      <protection locked="0"/>
    </xf>
    <xf numFmtId="0" fontId="23" fillId="0" borderId="5" xfId="0" applyFont="1" applyBorder="1" applyAlignment="1" applyProtection="1">
      <alignment horizontal="left" vertical="top"/>
      <protection locked="0"/>
    </xf>
    <xf numFmtId="0" fontId="23" fillId="0" borderId="6" xfId="0" applyFont="1" applyBorder="1" applyAlignment="1" applyProtection="1">
      <alignment horizontal="left" vertical="top"/>
      <protection locked="0"/>
    </xf>
    <xf numFmtId="0" fontId="23" fillId="0" borderId="7" xfId="0" applyFont="1" applyFill="1" applyBorder="1" applyAlignment="1" applyProtection="1">
      <alignment horizontal="left" vertical="top" wrapText="1"/>
    </xf>
    <xf numFmtId="0" fontId="25" fillId="0" borderId="7" xfId="1" applyFont="1" applyBorder="1" applyAlignment="1" applyProtection="1">
      <alignment horizontal="left" vertical="top" wrapText="1"/>
      <protection locked="0"/>
    </xf>
    <xf numFmtId="0" fontId="10" fillId="8" borderId="7" xfId="0" applyFont="1" applyFill="1" applyBorder="1" applyAlignment="1">
      <alignment horizontal="left" vertical="top" wrapText="1"/>
    </xf>
    <xf numFmtId="0" fontId="23" fillId="0" borderId="9" xfId="0" applyFont="1" applyBorder="1" applyAlignment="1" applyProtection="1">
      <alignment horizontal="left" vertical="top" wrapText="1"/>
      <protection locked="0"/>
    </xf>
    <xf numFmtId="0" fontId="23" fillId="0" borderId="11" xfId="0" applyFont="1" applyBorder="1" applyAlignment="1" applyProtection="1">
      <alignment horizontal="left" vertical="top" wrapText="1"/>
      <protection locked="0"/>
    </xf>
    <xf numFmtId="0" fontId="23" fillId="0" borderId="5" xfId="0" applyFont="1" applyBorder="1" applyAlignment="1" applyProtection="1">
      <alignment horizontal="left" vertical="top" wrapText="1"/>
      <protection locked="0"/>
    </xf>
    <xf numFmtId="0" fontId="23" fillId="0" borderId="6" xfId="0" applyFont="1" applyBorder="1" applyAlignment="1" applyProtection="1">
      <alignment horizontal="left" vertical="top" wrapText="1"/>
      <protection locked="0"/>
    </xf>
    <xf numFmtId="0" fontId="6" fillId="8" borderId="10" xfId="0" applyFont="1" applyFill="1" applyBorder="1" applyAlignment="1">
      <alignment horizontal="center" vertical="center" wrapText="1"/>
    </xf>
    <xf numFmtId="0" fontId="6" fillId="8" borderId="7" xfId="0" applyFont="1" applyFill="1" applyBorder="1" applyAlignment="1">
      <alignment horizontal="center" vertical="center" wrapText="1"/>
    </xf>
    <xf numFmtId="0" fontId="6" fillId="8" borderId="3" xfId="0" applyFont="1" applyFill="1" applyBorder="1" applyAlignment="1">
      <alignment horizontal="center" vertical="center" wrapText="1"/>
    </xf>
    <xf numFmtId="0" fontId="23" fillId="0" borderId="0" xfId="0" applyFont="1" applyBorder="1" applyAlignment="1" applyProtection="1">
      <alignment horizontal="left" vertical="top"/>
      <protection locked="0"/>
    </xf>
    <xf numFmtId="0" fontId="23" fillId="0" borderId="2" xfId="0" applyFont="1" applyBorder="1" applyAlignment="1" applyProtection="1">
      <alignment horizontal="left" vertical="top"/>
      <protection locked="0"/>
    </xf>
    <xf numFmtId="0" fontId="10" fillId="8" borderId="9" xfId="0" applyFont="1" applyFill="1" applyBorder="1" applyAlignment="1">
      <alignment horizontal="left" vertical="top" wrapText="1"/>
    </xf>
    <xf numFmtId="0" fontId="10" fillId="8" borderId="5" xfId="0" applyFont="1" applyFill="1" applyBorder="1" applyAlignment="1">
      <alignment horizontal="left" vertical="top" wrapText="1"/>
    </xf>
    <xf numFmtId="0" fontId="8" fillId="8" borderId="8" xfId="0" applyFont="1" applyFill="1" applyBorder="1" applyAlignment="1">
      <alignment horizontal="left" vertical="top"/>
    </xf>
    <xf numFmtId="0" fontId="23" fillId="3" borderId="10" xfId="0" applyFont="1" applyFill="1" applyBorder="1" applyAlignment="1">
      <alignment horizontal="center" vertical="center" wrapText="1"/>
    </xf>
    <xf numFmtId="0" fontId="23" fillId="3" borderId="7" xfId="0" applyFont="1" applyFill="1" applyBorder="1" applyAlignment="1">
      <alignment horizontal="center" vertical="center" wrapText="1"/>
    </xf>
    <xf numFmtId="0" fontId="23" fillId="3" borderId="3" xfId="0" applyFont="1" applyFill="1" applyBorder="1" applyAlignment="1">
      <alignment horizontal="center" vertical="center" wrapText="1"/>
    </xf>
    <xf numFmtId="0" fontId="9" fillId="8" borderId="10" xfId="0" applyFont="1" applyFill="1" applyBorder="1" applyAlignment="1" applyProtection="1">
      <alignment horizontal="left" vertical="center" wrapText="1"/>
    </xf>
    <xf numFmtId="0" fontId="9" fillId="8" borderId="7" xfId="0" applyFont="1" applyFill="1" applyBorder="1" applyAlignment="1" applyProtection="1">
      <alignment horizontal="left" vertical="center" wrapText="1"/>
    </xf>
    <xf numFmtId="2" fontId="9" fillId="8" borderId="9" xfId="0" applyNumberFormat="1" applyFont="1" applyFill="1" applyBorder="1" applyAlignment="1" applyProtection="1">
      <alignment horizontal="left" vertical="center" wrapText="1"/>
    </xf>
    <xf numFmtId="0" fontId="4" fillId="8" borderId="11" xfId="0" applyFont="1" applyFill="1" applyBorder="1" applyAlignment="1" applyProtection="1">
      <alignment horizontal="left" vertical="center" wrapText="1"/>
    </xf>
    <xf numFmtId="0" fontId="4" fillId="8" borderId="5" xfId="0" applyFont="1" applyFill="1" applyBorder="1" applyAlignment="1" applyProtection="1">
      <alignment horizontal="left" vertical="center" wrapText="1"/>
    </xf>
    <xf numFmtId="0" fontId="4" fillId="8" borderId="6" xfId="0" applyFont="1" applyFill="1" applyBorder="1" applyAlignment="1" applyProtection="1">
      <alignment horizontal="left" vertical="center" wrapText="1"/>
    </xf>
    <xf numFmtId="0" fontId="9" fillId="8" borderId="8" xfId="0" applyFont="1" applyFill="1" applyBorder="1" applyAlignment="1" applyProtection="1">
      <alignment horizontal="left" vertical="center" wrapText="1"/>
    </xf>
    <xf numFmtId="0" fontId="9" fillId="8" borderId="9" xfId="0" applyFont="1" applyFill="1" applyBorder="1" applyAlignment="1" applyProtection="1">
      <alignment horizontal="left" vertical="center" wrapText="1"/>
    </xf>
    <xf numFmtId="0" fontId="9" fillId="8" borderId="4" xfId="0" applyFont="1" applyFill="1" applyBorder="1" applyAlignment="1" applyProtection="1">
      <alignment horizontal="left" vertical="center" wrapText="1"/>
    </xf>
    <xf numFmtId="0" fontId="9" fillId="8" borderId="5" xfId="0" applyFont="1" applyFill="1" applyBorder="1" applyAlignment="1" applyProtection="1">
      <alignment horizontal="left" vertical="center" wrapText="1"/>
    </xf>
    <xf numFmtId="0" fontId="0" fillId="8" borderId="4" xfId="0" applyFill="1" applyBorder="1" applyAlignment="1">
      <alignment horizontal="center" vertical="top"/>
    </xf>
    <xf numFmtId="0" fontId="0" fillId="8" borderId="5" xfId="0" applyFill="1" applyBorder="1" applyAlignment="1">
      <alignment horizontal="center" vertical="top"/>
    </xf>
    <xf numFmtId="0" fontId="0" fillId="8" borderId="6" xfId="0" applyFill="1" applyBorder="1" applyAlignment="1">
      <alignment horizontal="center" vertical="top"/>
    </xf>
    <xf numFmtId="0" fontId="24" fillId="0" borderId="11" xfId="0" applyFont="1" applyBorder="1" applyAlignment="1" applyProtection="1">
      <alignment horizontal="left" vertical="top" wrapText="1"/>
      <protection locked="0"/>
    </xf>
    <xf numFmtId="0" fontId="24" fillId="0" borderId="5" xfId="0" applyFont="1" applyBorder="1" applyAlignment="1" applyProtection="1">
      <alignment horizontal="left" vertical="top" wrapText="1"/>
      <protection locked="0"/>
    </xf>
    <xf numFmtId="0" fontId="24" fillId="0" borderId="6" xfId="0" applyFont="1" applyBorder="1" applyAlignment="1" applyProtection="1">
      <alignment horizontal="left" vertical="top" wrapText="1"/>
      <protection locked="0"/>
    </xf>
    <xf numFmtId="14" fontId="23" fillId="0" borderId="7" xfId="0" applyNumberFormat="1" applyFont="1" applyBorder="1" applyAlignment="1" applyProtection="1">
      <alignment horizontal="left" vertical="top" wrapText="1"/>
      <protection locked="0"/>
    </xf>
    <xf numFmtId="0" fontId="6" fillId="8" borderId="10" xfId="0" applyFont="1" applyFill="1" applyBorder="1" applyAlignment="1">
      <alignment horizontal="center" vertical="top" wrapText="1"/>
    </xf>
    <xf numFmtId="0" fontId="4" fillId="8" borderId="7" xfId="0" applyFont="1" applyFill="1" applyBorder="1" applyAlignment="1">
      <alignment horizontal="center" vertical="top" wrapText="1"/>
    </xf>
    <xf numFmtId="0" fontId="4" fillId="8" borderId="3" xfId="0" applyFont="1" applyFill="1" applyBorder="1" applyAlignment="1">
      <alignment horizontal="center" vertical="top" wrapText="1"/>
    </xf>
    <xf numFmtId="2" fontId="5" fillId="8" borderId="1" xfId="0" applyNumberFormat="1" applyFont="1" applyFill="1" applyBorder="1" applyAlignment="1" applyProtection="1">
      <alignment horizontal="left" vertical="center" wrapText="1"/>
    </xf>
    <xf numFmtId="2" fontId="5" fillId="8" borderId="10" xfId="0" applyNumberFormat="1" applyFont="1" applyFill="1" applyBorder="1" applyAlignment="1" applyProtection="1">
      <alignment horizontal="left" vertical="center" wrapText="1"/>
    </xf>
    <xf numFmtId="2" fontId="5" fillId="8" borderId="3" xfId="0" applyNumberFormat="1" applyFont="1" applyFill="1" applyBorder="1" applyAlignment="1" applyProtection="1">
      <alignment horizontal="left" vertical="center" wrapText="1"/>
    </xf>
    <xf numFmtId="0" fontId="7" fillId="8" borderId="10" xfId="0" applyFont="1" applyFill="1" applyBorder="1" applyAlignment="1">
      <alignment horizontal="center"/>
    </xf>
    <xf numFmtId="0" fontId="7" fillId="8" borderId="3" xfId="0" applyFont="1" applyFill="1" applyBorder="1" applyAlignment="1">
      <alignment horizontal="center"/>
    </xf>
    <xf numFmtId="168" fontId="5" fillId="0" borderId="1" xfId="0" applyNumberFormat="1" applyFont="1" applyBorder="1" applyAlignment="1" applyProtection="1">
      <alignment horizontal="left" vertical="center" wrapText="1"/>
      <protection locked="0"/>
    </xf>
    <xf numFmtId="18" fontId="7" fillId="8" borderId="1" xfId="0" applyNumberFormat="1" applyFont="1" applyFill="1" applyBorder="1" applyAlignment="1">
      <alignment horizontal="left" wrapText="1"/>
    </xf>
    <xf numFmtId="18" fontId="7" fillId="8" borderId="10" xfId="0" applyNumberFormat="1" applyFont="1" applyFill="1" applyBorder="1" applyAlignment="1">
      <alignment horizontal="right" vertical="center" wrapText="1"/>
    </xf>
    <xf numFmtId="18" fontId="7" fillId="8" borderId="7" xfId="0" applyNumberFormat="1" applyFont="1" applyFill="1" applyBorder="1" applyAlignment="1">
      <alignment horizontal="right" vertical="center" wrapText="1"/>
    </xf>
    <xf numFmtId="18" fontId="19" fillId="8" borderId="7" xfId="0" applyNumberFormat="1" applyFont="1" applyFill="1" applyBorder="1" applyAlignment="1">
      <alignment horizontal="right" vertical="center" wrapText="1"/>
    </xf>
    <xf numFmtId="18" fontId="19" fillId="8" borderId="3" xfId="0" applyNumberFormat="1" applyFont="1" applyFill="1" applyBorder="1" applyAlignment="1">
      <alignment horizontal="right" vertical="center" wrapText="1"/>
    </xf>
    <xf numFmtId="0" fontId="5" fillId="8" borderId="10" xfId="0" applyFont="1" applyFill="1" applyBorder="1" applyAlignment="1" applyProtection="1">
      <alignment horizontal="left" vertical="center" wrapText="1"/>
    </xf>
    <xf numFmtId="0" fontId="5" fillId="8" borderId="3" xfId="0" applyFont="1" applyFill="1" applyBorder="1" applyAlignment="1" applyProtection="1">
      <alignment horizontal="left" vertical="center" wrapText="1"/>
    </xf>
    <xf numFmtId="18" fontId="11" fillId="9" borderId="4" xfId="0" applyNumberFormat="1" applyFont="1" applyFill="1" applyBorder="1" applyAlignment="1">
      <alignment horizontal="left" vertical="center" wrapText="1"/>
    </xf>
    <xf numFmtId="18" fontId="11" fillId="9" borderId="5" xfId="0" applyNumberFormat="1" applyFont="1" applyFill="1" applyBorder="1" applyAlignment="1">
      <alignment horizontal="left" vertical="center" wrapText="1"/>
    </xf>
    <xf numFmtId="18" fontId="0" fillId="9" borderId="5" xfId="0" applyNumberFormat="1" applyFill="1" applyBorder="1" applyAlignment="1">
      <alignment horizontal="left"/>
    </xf>
    <xf numFmtId="0" fontId="7" fillId="8" borderId="1" xfId="0" applyFont="1" applyFill="1" applyBorder="1" applyAlignment="1">
      <alignment horizontal="left"/>
    </xf>
    <xf numFmtId="0" fontId="38" fillId="8" borderId="1" xfId="0" applyFont="1" applyFill="1" applyBorder="1" applyAlignment="1">
      <alignment horizontal="left"/>
    </xf>
    <xf numFmtId="18" fontId="11" fillId="9" borderId="12" xfId="0" applyNumberFormat="1" applyFont="1" applyFill="1" applyBorder="1" applyAlignment="1">
      <alignment horizontal="left" vertical="center" wrapText="1"/>
    </xf>
    <xf numFmtId="18" fontId="11" fillId="9" borderId="0" xfId="0" applyNumberFormat="1" applyFont="1" applyFill="1" applyBorder="1" applyAlignment="1">
      <alignment horizontal="left" vertical="center" wrapText="1"/>
    </xf>
    <xf numFmtId="18" fontId="0" fillId="9" borderId="0" xfId="0" applyNumberFormat="1" applyFill="1" applyBorder="1" applyAlignment="1">
      <alignment horizontal="left" vertical="center" wrapText="1"/>
    </xf>
    <xf numFmtId="18" fontId="0" fillId="9" borderId="0" xfId="0" applyNumberFormat="1" applyFill="1" applyBorder="1" applyAlignment="1">
      <alignment horizontal="left"/>
    </xf>
    <xf numFmtId="167" fontId="5" fillId="0" borderId="1" xfId="0" applyNumberFormat="1" applyFont="1" applyBorder="1" applyAlignment="1" applyProtection="1">
      <alignment horizontal="left" vertical="center" wrapText="1"/>
      <protection locked="0"/>
    </xf>
    <xf numFmtId="168" fontId="5" fillId="0" borderId="10" xfId="0" applyNumberFormat="1" applyFont="1" applyBorder="1" applyAlignment="1" applyProtection="1">
      <alignment horizontal="left" vertical="center" wrapText="1"/>
      <protection locked="0"/>
    </xf>
    <xf numFmtId="168" fontId="5" fillId="0" borderId="3" xfId="0" applyNumberFormat="1" applyFont="1" applyBorder="1" applyAlignment="1" applyProtection="1">
      <alignment horizontal="left" vertical="center" wrapText="1"/>
      <protection locked="0"/>
    </xf>
    <xf numFmtId="18" fontId="35" fillId="9" borderId="1" xfId="0" applyNumberFormat="1" applyFont="1" applyFill="1" applyBorder="1" applyAlignment="1">
      <alignment horizontal="right" vertical="center" wrapText="1"/>
    </xf>
    <xf numFmtId="18" fontId="36" fillId="9" borderId="1" xfId="0" applyNumberFormat="1" applyFont="1" applyFill="1" applyBorder="1" applyAlignment="1">
      <alignment vertical="center" wrapText="1"/>
    </xf>
    <xf numFmtId="18" fontId="11" fillId="9" borderId="1" xfId="0" applyNumberFormat="1" applyFont="1" applyFill="1" applyBorder="1" applyAlignment="1">
      <alignment horizontal="left" vertical="center" wrapText="1"/>
    </xf>
    <xf numFmtId="18" fontId="0" fillId="9" borderId="1" xfId="0" applyNumberFormat="1" applyFill="1" applyBorder="1" applyAlignment="1">
      <alignment horizontal="left" vertical="center" wrapText="1"/>
    </xf>
    <xf numFmtId="18" fontId="0" fillId="9" borderId="1" xfId="0" applyNumberFormat="1" applyFill="1" applyBorder="1" applyAlignment="1">
      <alignment horizontal="left" wrapText="1"/>
    </xf>
    <xf numFmtId="18" fontId="7" fillId="8" borderId="10" xfId="0" applyNumberFormat="1" applyFont="1" applyFill="1" applyBorder="1" applyAlignment="1">
      <alignment horizontal="left" wrapText="1"/>
    </xf>
    <xf numFmtId="18" fontId="7" fillId="8" borderId="3" xfId="0" applyNumberFormat="1" applyFont="1" applyFill="1" applyBorder="1" applyAlignment="1">
      <alignment horizontal="left" wrapText="1"/>
    </xf>
    <xf numFmtId="0" fontId="5" fillId="8" borderId="1" xfId="0" applyFont="1" applyFill="1" applyBorder="1" applyAlignment="1" applyProtection="1">
      <alignment horizontal="left" vertical="center" wrapText="1"/>
    </xf>
    <xf numFmtId="2" fontId="7" fillId="8" borderId="10" xfId="0" applyNumberFormat="1" applyFont="1" applyFill="1" applyBorder="1" applyAlignment="1">
      <alignment horizontal="right" vertical="center" wrapText="1"/>
    </xf>
    <xf numFmtId="2" fontId="7" fillId="8" borderId="7" xfId="0" applyNumberFormat="1" applyFont="1" applyFill="1" applyBorder="1" applyAlignment="1">
      <alignment horizontal="right" vertical="center" wrapText="1"/>
    </xf>
    <xf numFmtId="0" fontId="19" fillId="8" borderId="7" xfId="0" applyFont="1" applyFill="1" applyBorder="1" applyAlignment="1">
      <alignment horizontal="right" vertical="center" wrapText="1"/>
    </xf>
    <xf numFmtId="0" fontId="19" fillId="8" borderId="3" xfId="0" applyFont="1" applyFill="1" applyBorder="1" applyAlignment="1">
      <alignment horizontal="right" vertical="center" wrapText="1"/>
    </xf>
    <xf numFmtId="2" fontId="35" fillId="9" borderId="1" xfId="0" applyNumberFormat="1" applyFont="1" applyFill="1" applyBorder="1" applyAlignment="1">
      <alignment horizontal="right" vertical="center" wrapText="1"/>
    </xf>
    <xf numFmtId="0" fontId="36" fillId="9" borderId="1" xfId="0" applyFont="1" applyFill="1" applyBorder="1" applyAlignment="1">
      <alignment vertical="center" wrapText="1"/>
    </xf>
    <xf numFmtId="2" fontId="11" fillId="9" borderId="4" xfId="0" applyNumberFormat="1" applyFont="1" applyFill="1" applyBorder="1" applyAlignment="1">
      <alignment horizontal="left" vertical="center" wrapText="1"/>
    </xf>
    <xf numFmtId="2" fontId="11" fillId="9" borderId="5" xfId="0" applyNumberFormat="1" applyFont="1" applyFill="1" applyBorder="1" applyAlignment="1">
      <alignment horizontal="left" vertical="center" wrapText="1"/>
    </xf>
    <xf numFmtId="0" fontId="0" fillId="9" borderId="5" xfId="0" applyFill="1" applyBorder="1" applyAlignment="1">
      <alignment horizontal="left"/>
    </xf>
    <xf numFmtId="2" fontId="11" fillId="9" borderId="10" xfId="0" applyNumberFormat="1" applyFont="1" applyFill="1" applyBorder="1" applyAlignment="1">
      <alignment horizontal="left" vertical="center" wrapText="1"/>
    </xf>
    <xf numFmtId="2" fontId="11" fillId="9" borderId="7" xfId="0" applyNumberFormat="1" applyFont="1" applyFill="1" applyBorder="1" applyAlignment="1">
      <alignment horizontal="left" vertical="center" wrapText="1"/>
    </xf>
    <xf numFmtId="2" fontId="0" fillId="9" borderId="7" xfId="0" applyNumberFormat="1" applyFill="1" applyBorder="1" applyAlignment="1">
      <alignment horizontal="left" vertical="center" wrapText="1"/>
    </xf>
    <xf numFmtId="0" fontId="0" fillId="9" borderId="7" xfId="0" applyFill="1" applyBorder="1" applyAlignment="1">
      <alignment horizontal="left" wrapText="1"/>
    </xf>
    <xf numFmtId="2" fontId="11" fillId="9" borderId="12" xfId="0" applyNumberFormat="1" applyFont="1" applyFill="1" applyBorder="1" applyAlignment="1">
      <alignment horizontal="left" vertical="center" wrapText="1"/>
    </xf>
    <xf numFmtId="2" fontId="11" fillId="9" borderId="0" xfId="0" applyNumberFormat="1" applyFont="1" applyFill="1" applyBorder="1" applyAlignment="1">
      <alignment horizontal="left" vertical="center" wrapText="1"/>
    </xf>
    <xf numFmtId="2" fontId="0" fillId="9" borderId="0" xfId="0" applyNumberFormat="1" applyFill="1" applyBorder="1" applyAlignment="1">
      <alignment horizontal="left" vertical="center" wrapText="1"/>
    </xf>
    <xf numFmtId="0" fontId="0" fillId="9" borderId="0" xfId="0" applyFill="1" applyBorder="1" applyAlignment="1">
      <alignment horizontal="left"/>
    </xf>
    <xf numFmtId="0" fontId="39" fillId="8" borderId="7" xfId="0" applyFont="1" applyFill="1" applyBorder="1" applyAlignment="1">
      <alignment horizontal="right" vertical="center" wrapText="1"/>
    </xf>
    <xf numFmtId="0" fontId="39" fillId="8" borderId="3" xfId="0" applyFont="1" applyFill="1" applyBorder="1" applyAlignment="1">
      <alignment horizontal="right" vertical="center" wrapText="1"/>
    </xf>
    <xf numFmtId="2" fontId="7" fillId="3" borderId="10" xfId="0" applyNumberFormat="1" applyFont="1" applyFill="1" applyBorder="1" applyAlignment="1">
      <alignment horizontal="right" vertical="center" wrapText="1"/>
    </xf>
    <xf numFmtId="2" fontId="7" fillId="3" borderId="7" xfId="0" applyNumberFormat="1" applyFont="1" applyFill="1" applyBorder="1" applyAlignment="1">
      <alignment horizontal="right" vertical="center" wrapText="1"/>
    </xf>
    <xf numFmtId="0" fontId="39" fillId="3" borderId="7" xfId="0" applyFont="1" applyFill="1" applyBorder="1" applyAlignment="1">
      <alignment horizontal="right" vertical="center" wrapText="1"/>
    </xf>
    <xf numFmtId="0" fontId="39" fillId="3" borderId="3" xfId="0" applyFont="1" applyFill="1" applyBorder="1" applyAlignment="1">
      <alignment horizontal="right" vertical="center" wrapText="1"/>
    </xf>
    <xf numFmtId="0" fontId="5" fillId="4" borderId="10" xfId="0" applyFont="1" applyFill="1" applyBorder="1" applyAlignment="1" applyProtection="1">
      <alignment horizontal="left"/>
    </xf>
    <xf numFmtId="0" fontId="5" fillId="4" borderId="3" xfId="0" applyFont="1" applyFill="1" applyBorder="1" applyAlignment="1" applyProtection="1">
      <alignment horizontal="left"/>
    </xf>
    <xf numFmtId="2" fontId="5" fillId="4" borderId="7" xfId="0" applyNumberFormat="1" applyFont="1" applyFill="1" applyBorder="1" applyAlignment="1" applyProtection="1">
      <alignment horizontal="left"/>
    </xf>
    <xf numFmtId="0" fontId="15" fillId="4" borderId="3" xfId="0" applyFont="1" applyFill="1" applyBorder="1" applyAlignment="1">
      <alignment horizontal="left"/>
    </xf>
    <xf numFmtId="2" fontId="18" fillId="5" borderId="7" xfId="0" applyNumberFormat="1" applyFont="1" applyFill="1" applyBorder="1" applyAlignment="1" applyProtection="1">
      <alignment horizontal="left"/>
    </xf>
    <xf numFmtId="0" fontId="20" fillId="5" borderId="3" xfId="0" applyFont="1" applyFill="1" applyBorder="1" applyAlignment="1">
      <alignment horizontal="left"/>
    </xf>
    <xf numFmtId="0" fontId="18" fillId="5" borderId="10" xfId="0" applyFont="1" applyFill="1" applyBorder="1" applyAlignment="1" applyProtection="1">
      <alignment horizontal="left"/>
    </xf>
    <xf numFmtId="0" fontId="18" fillId="5" borderId="3" xfId="0" applyFont="1" applyFill="1" applyBorder="1" applyAlignment="1" applyProtection="1">
      <alignment horizontal="left"/>
    </xf>
    <xf numFmtId="0" fontId="8" fillId="8" borderId="0" xfId="0" applyFont="1" applyFill="1"/>
    <xf numFmtId="165" fontId="5" fillId="4" borderId="7" xfId="0" applyNumberFormat="1" applyFont="1" applyFill="1" applyBorder="1" applyAlignment="1" applyProtection="1">
      <alignment horizontal="left" shrinkToFit="1"/>
    </xf>
    <xf numFmtId="164" fontId="8" fillId="0" borderId="10" xfId="0" applyNumberFormat="1" applyFont="1" applyBorder="1" applyAlignment="1" applyProtection="1">
      <alignment vertical="top"/>
      <protection locked="0"/>
    </xf>
    <xf numFmtId="164" fontId="8" fillId="0" borderId="3" xfId="0" applyNumberFormat="1" applyFont="1" applyBorder="1" applyAlignment="1" applyProtection="1">
      <alignment vertical="top"/>
      <protection locked="0"/>
    </xf>
    <xf numFmtId="164" fontId="8" fillId="10" borderId="10" xfId="0" applyNumberFormat="1" applyFont="1" applyFill="1" applyBorder="1" applyAlignment="1" applyProtection="1">
      <alignment vertical="top"/>
      <protection locked="0"/>
    </xf>
    <xf numFmtId="164" fontId="8" fillId="10" borderId="3" xfId="0" applyNumberFormat="1" applyFont="1" applyFill="1" applyBorder="1" applyAlignment="1" applyProtection="1">
      <alignment vertical="top"/>
      <protection locked="0"/>
    </xf>
    <xf numFmtId="0" fontId="5" fillId="8" borderId="12" xfId="0" applyFont="1" applyFill="1" applyBorder="1" applyAlignment="1">
      <alignment vertical="top" wrapText="1"/>
    </xf>
    <xf numFmtId="0" fontId="5" fillId="8" borderId="0" xfId="0" applyFont="1" applyFill="1" applyBorder="1" applyAlignment="1">
      <alignment vertical="top" wrapText="1"/>
    </xf>
    <xf numFmtId="0" fontId="5" fillId="8" borderId="2" xfId="0" applyFont="1" applyFill="1" applyBorder="1" applyAlignment="1">
      <alignment vertical="top" wrapText="1"/>
    </xf>
    <xf numFmtId="0" fontId="5" fillId="3" borderId="1" xfId="0" applyFont="1" applyFill="1" applyBorder="1" applyAlignment="1"/>
    <xf numFmtId="0" fontId="5" fillId="8" borderId="0" xfId="0" applyFont="1" applyFill="1" applyBorder="1" applyAlignment="1" applyProtection="1">
      <alignment horizontal="left" vertical="top"/>
    </xf>
    <xf numFmtId="0" fontId="5" fillId="8" borderId="2" xfId="0" applyFont="1" applyFill="1" applyBorder="1" applyAlignment="1" applyProtection="1">
      <alignment horizontal="left" vertical="top"/>
    </xf>
    <xf numFmtId="0" fontId="8" fillId="8" borderId="8" xfId="0" applyNumberFormat="1" applyFont="1" applyFill="1" applyBorder="1" applyAlignment="1" applyProtection="1">
      <alignment horizontal="left" vertical="top" wrapText="1"/>
    </xf>
    <xf numFmtId="0" fontId="8" fillId="8" borderId="9" xfId="0" applyNumberFormat="1" applyFont="1" applyFill="1" applyBorder="1" applyAlignment="1" applyProtection="1">
      <alignment horizontal="left" vertical="top" wrapText="1"/>
    </xf>
    <xf numFmtId="0" fontId="0" fillId="8" borderId="9" xfId="0" applyNumberFormat="1" applyFill="1" applyBorder="1" applyAlignment="1" applyProtection="1">
      <alignment horizontal="left" vertical="top" wrapText="1"/>
    </xf>
    <xf numFmtId="0" fontId="0" fillId="8" borderId="11" xfId="0" applyNumberFormat="1" applyFill="1" applyBorder="1" applyAlignment="1" applyProtection="1">
      <alignment horizontal="left" vertical="top" wrapText="1"/>
    </xf>
    <xf numFmtId="0" fontId="8" fillId="8" borderId="4" xfId="0" applyNumberFormat="1" applyFont="1" applyFill="1" applyBorder="1" applyAlignment="1" applyProtection="1">
      <alignment horizontal="left" vertical="top" wrapText="1"/>
    </xf>
    <xf numFmtId="0" fontId="8" fillId="8" borderId="5" xfId="0" applyNumberFormat="1" applyFont="1" applyFill="1" applyBorder="1" applyAlignment="1" applyProtection="1">
      <alignment horizontal="left" vertical="top" wrapText="1"/>
    </xf>
    <xf numFmtId="0" fontId="0" fillId="8" borderId="5" xfId="0" applyNumberFormat="1" applyFill="1" applyBorder="1" applyAlignment="1" applyProtection="1">
      <alignment horizontal="left" vertical="top" wrapText="1"/>
    </xf>
    <xf numFmtId="0" fontId="0" fillId="8" borderId="6" xfId="0" applyNumberFormat="1" applyFill="1" applyBorder="1" applyAlignment="1" applyProtection="1">
      <alignment horizontal="left" vertical="top" wrapText="1"/>
    </xf>
    <xf numFmtId="49" fontId="8" fillId="8" borderId="7" xfId="0" applyNumberFormat="1" applyFont="1" applyFill="1" applyBorder="1" applyAlignment="1" applyProtection="1">
      <alignment horizontal="left" vertical="top"/>
    </xf>
    <xf numFmtId="165" fontId="18" fillId="5" borderId="7" xfId="0" applyNumberFormat="1" applyFont="1" applyFill="1" applyBorder="1" applyAlignment="1" applyProtection="1">
      <alignment horizontal="left" shrinkToFit="1"/>
    </xf>
    <xf numFmtId="0" fontId="5" fillId="8" borderId="12" xfId="0" applyFont="1" applyFill="1" applyBorder="1" applyAlignment="1">
      <alignment horizontal="left" vertical="top" wrapText="1"/>
    </xf>
    <xf numFmtId="0" fontId="2" fillId="8" borderId="0" xfId="0" applyFont="1" applyFill="1" applyBorder="1" applyAlignment="1">
      <alignment horizontal="left" vertical="top" wrapText="1"/>
    </xf>
    <xf numFmtId="0" fontId="2" fillId="8" borderId="2" xfId="0" applyFont="1" applyFill="1" applyBorder="1" applyAlignment="1">
      <alignment horizontal="left" vertical="top" wrapText="1"/>
    </xf>
    <xf numFmtId="0" fontId="8" fillId="10" borderId="7" xfId="0" applyFont="1" applyFill="1" applyBorder="1" applyAlignment="1" applyProtection="1">
      <alignment horizontal="left"/>
      <protection locked="0"/>
    </xf>
    <xf numFmtId="164" fontId="8" fillId="8" borderId="10" xfId="0" applyNumberFormat="1" applyFont="1" applyFill="1" applyBorder="1" applyAlignment="1" applyProtection="1"/>
    <xf numFmtId="0" fontId="8" fillId="8" borderId="3" xfId="0" applyFont="1" applyFill="1" applyBorder="1" applyAlignment="1" applyProtection="1"/>
    <xf numFmtId="0" fontId="8" fillId="8" borderId="10" xfId="0" applyFont="1" applyFill="1" applyBorder="1" applyAlignment="1">
      <alignment horizontal="right"/>
    </xf>
    <xf numFmtId="0" fontId="8" fillId="8" borderId="7" xfId="0" applyFont="1" applyFill="1" applyBorder="1" applyAlignment="1">
      <alignment horizontal="right"/>
    </xf>
    <xf numFmtId="0" fontId="13" fillId="5" borderId="0" xfId="0" applyFont="1" applyFill="1" applyBorder="1" applyAlignment="1"/>
    <xf numFmtId="0" fontId="0" fillId="0" borderId="0" xfId="0" applyAlignment="1"/>
    <xf numFmtId="0" fontId="0" fillId="0" borderId="2" xfId="0" applyBorder="1" applyAlignment="1"/>
    <xf numFmtId="0" fontId="7" fillId="8" borderId="0" xfId="0" applyFont="1" applyFill="1" applyBorder="1" applyAlignment="1" applyProtection="1">
      <alignment horizontal="center" vertical="center" wrapText="1"/>
    </xf>
    <xf numFmtId="0" fontId="0" fillId="8" borderId="0" xfId="0" applyFill="1" applyAlignment="1"/>
    <xf numFmtId="0" fontId="5" fillId="8" borderId="0" xfId="0" applyFont="1" applyFill="1" applyBorder="1" applyAlignment="1">
      <alignment wrapText="1"/>
    </xf>
    <xf numFmtId="0" fontId="5" fillId="8" borderId="2" xfId="0" applyFont="1" applyFill="1" applyBorder="1" applyAlignment="1">
      <alignment wrapText="1"/>
    </xf>
    <xf numFmtId="0" fontId="5" fillId="3" borderId="10" xfId="0" applyFont="1" applyFill="1" applyBorder="1" applyAlignment="1"/>
    <xf numFmtId="0" fontId="0" fillId="0" borderId="3" xfId="0" applyBorder="1" applyAlignment="1"/>
    <xf numFmtId="0" fontId="8" fillId="8" borderId="0" xfId="0" applyFont="1" applyFill="1" applyBorder="1" applyAlignment="1">
      <alignment wrapText="1"/>
    </xf>
    <xf numFmtId="0" fontId="5" fillId="3" borderId="10" xfId="0" applyFont="1" applyFill="1" applyBorder="1" applyAlignment="1">
      <alignment shrinkToFit="1"/>
    </xf>
    <xf numFmtId="0" fontId="5" fillId="3" borderId="3" xfId="0" applyFont="1" applyFill="1" applyBorder="1" applyAlignment="1">
      <alignment shrinkToFit="1"/>
    </xf>
    <xf numFmtId="0" fontId="5" fillId="8" borderId="12" xfId="0" applyFont="1" applyFill="1" applyBorder="1" applyAlignment="1" applyProtection="1">
      <alignment vertical="top"/>
    </xf>
    <xf numFmtId="0" fontId="0" fillId="8" borderId="0" xfId="0" applyFill="1" applyBorder="1" applyAlignment="1">
      <alignment vertical="top"/>
    </xf>
    <xf numFmtId="0" fontId="0" fillId="8" borderId="2" xfId="0" applyFill="1" applyBorder="1" applyAlignment="1">
      <alignment vertical="top"/>
    </xf>
    <xf numFmtId="0" fontId="0" fillId="8" borderId="12" xfId="0" applyFill="1" applyBorder="1" applyAlignment="1">
      <alignment vertical="top"/>
    </xf>
    <xf numFmtId="49" fontId="8" fillId="8" borderId="8" xfId="0" applyNumberFormat="1" applyFont="1" applyFill="1" applyBorder="1" applyAlignment="1" applyProtection="1"/>
    <xf numFmtId="49" fontId="10" fillId="8" borderId="11" xfId="0" applyNumberFormat="1" applyFont="1" applyFill="1" applyBorder="1" applyAlignment="1"/>
    <xf numFmtId="49" fontId="10" fillId="8" borderId="4" xfId="0" applyNumberFormat="1" applyFont="1" applyFill="1" applyBorder="1" applyAlignment="1"/>
    <xf numFmtId="49" fontId="10" fillId="8" borderId="6" xfId="0" applyNumberFormat="1" applyFont="1" applyFill="1" applyBorder="1" applyAlignment="1"/>
    <xf numFmtId="0" fontId="5" fillId="8" borderId="0" xfId="0" applyFont="1" applyFill="1" applyBorder="1" applyAlignment="1" applyProtection="1"/>
    <xf numFmtId="0" fontId="8" fillId="8" borderId="0" xfId="0" applyFont="1" applyFill="1" applyAlignment="1"/>
    <xf numFmtId="0" fontId="0" fillId="8" borderId="2" xfId="0" applyFill="1" applyBorder="1" applyAlignment="1"/>
    <xf numFmtId="0" fontId="23" fillId="3" borderId="10" xfId="0" applyFont="1" applyFill="1" applyBorder="1" applyProtection="1"/>
    <xf numFmtId="0" fontId="23" fillId="3" borderId="7" xfId="0" applyFont="1" applyFill="1" applyBorder="1" applyProtection="1"/>
    <xf numFmtId="0" fontId="9" fillId="3" borderId="7" xfId="0" applyFont="1" applyFill="1" applyBorder="1" applyAlignment="1" applyProtection="1">
      <alignment horizontal="right"/>
    </xf>
    <xf numFmtId="2" fontId="9" fillId="3" borderId="7" xfId="0" applyNumberFormat="1" applyFont="1" applyFill="1" applyBorder="1" applyProtection="1"/>
    <xf numFmtId="2" fontId="9" fillId="3" borderId="3" xfId="0" applyNumberFormat="1" applyFont="1" applyFill="1" applyBorder="1" applyProtection="1"/>
    <xf numFmtId="0" fontId="8" fillId="2" borderId="10" xfId="0" applyFont="1" applyFill="1" applyBorder="1"/>
    <xf numFmtId="0" fontId="8" fillId="2" borderId="7" xfId="0" applyFont="1" applyFill="1" applyBorder="1"/>
    <xf numFmtId="0" fontId="5" fillId="10" borderId="12" xfId="0" applyFont="1" applyFill="1" applyBorder="1" applyAlignment="1"/>
    <xf numFmtId="0" fontId="5" fillId="10" borderId="0" xfId="0" applyFont="1" applyFill="1" applyBorder="1" applyAlignment="1"/>
    <xf numFmtId="164" fontId="5" fillId="10" borderId="0" xfId="0" applyNumberFormat="1" applyFont="1" applyFill="1" applyBorder="1" applyAlignment="1" applyProtection="1">
      <alignment horizontal="left"/>
      <protection locked="0"/>
    </xf>
    <xf numFmtId="164" fontId="5" fillId="10" borderId="2" xfId="0" applyNumberFormat="1" applyFont="1" applyFill="1" applyBorder="1" applyAlignment="1" applyProtection="1">
      <alignment horizontal="left"/>
      <protection locked="0"/>
    </xf>
    <xf numFmtId="0" fontId="5" fillId="10" borderId="4" xfId="0" applyFont="1" applyFill="1" applyBorder="1" applyAlignment="1"/>
    <xf numFmtId="0" fontId="1" fillId="10" borderId="5" xfId="0" applyFont="1" applyFill="1" applyBorder="1"/>
    <xf numFmtId="0" fontId="5" fillId="10" borderId="5" xfId="0" applyFont="1" applyFill="1" applyBorder="1" applyAlignment="1" applyProtection="1">
      <protection locked="0"/>
    </xf>
    <xf numFmtId="0" fontId="1" fillId="10" borderId="5" xfId="0" applyFont="1" applyFill="1" applyBorder="1" applyProtection="1">
      <protection locked="0"/>
    </xf>
    <xf numFmtId="0" fontId="5" fillId="10" borderId="5" xfId="0" applyFont="1" applyFill="1" applyBorder="1" applyAlignment="1"/>
    <xf numFmtId="164" fontId="5" fillId="10" borderId="5" xfId="0" applyNumberFormat="1" applyFont="1" applyFill="1" applyBorder="1" applyAlignment="1" applyProtection="1">
      <alignment horizontal="left"/>
      <protection locked="0"/>
    </xf>
    <xf numFmtId="164" fontId="5" fillId="10" borderId="6" xfId="0" applyNumberFormat="1" applyFont="1" applyFill="1" applyBorder="1" applyAlignment="1" applyProtection="1">
      <alignment horizontal="left"/>
      <protection locked="0"/>
    </xf>
    <xf numFmtId="0" fontId="14" fillId="10" borderId="8" xfId="0" applyFont="1" applyFill="1" applyBorder="1" applyAlignment="1"/>
    <xf numFmtId="0" fontId="14" fillId="10" borderId="9" xfId="0" applyFont="1" applyFill="1" applyBorder="1" applyAlignment="1"/>
    <xf numFmtId="0" fontId="14" fillId="10" borderId="11" xfId="0" applyFont="1" applyFill="1" applyBorder="1" applyAlignment="1"/>
    <xf numFmtId="0" fontId="14" fillId="10" borderId="9" xfId="0" applyFont="1" applyFill="1" applyBorder="1"/>
    <xf numFmtId="0" fontId="14" fillId="10" borderId="11" xfId="0" applyFont="1" applyFill="1" applyBorder="1"/>
  </cellXfs>
  <cellStyles count="95">
    <cellStyle name="Followed Hyperlink" xfId="2" builtinId="9" hidden="1"/>
    <cellStyle name="Followed Hyperlink" xfId="3" builtinId="9" hidden="1"/>
    <cellStyle name="Followed Hyperlink" xfId="4" builtinId="9" hidden="1"/>
    <cellStyle name="Followed Hyperlink" xfId="5" builtinId="9" hidden="1"/>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55" builtinId="9" hidden="1"/>
    <cellStyle name="Followed Hyperlink" xfId="56" builtinId="9" hidden="1"/>
    <cellStyle name="Followed Hyperlink" xfId="57" builtinId="9" hidde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Followed Hyperlink" xfId="70" builtinId="9" hidden="1"/>
    <cellStyle name="Followed Hyperlink" xfId="71" builtinId="9" hidden="1"/>
    <cellStyle name="Followed Hyperlink" xfId="72" builtinId="9" hidden="1"/>
    <cellStyle name="Followed Hyperlink" xfId="73" builtinId="9" hidden="1"/>
    <cellStyle name="Followed Hyperlink" xfId="74" builtinId="9" hidden="1"/>
    <cellStyle name="Followed Hyperlink" xfId="75" builtinId="9" hidden="1"/>
    <cellStyle name="Followed Hyperlink" xfId="76" builtinId="9" hidden="1"/>
    <cellStyle name="Followed Hyperlink" xfId="77" builtinId="9" hidden="1"/>
    <cellStyle name="Followed Hyperlink" xfId="78" builtinId="9" hidden="1"/>
    <cellStyle name="Followed Hyperlink" xfId="79" builtinId="9" hidden="1"/>
    <cellStyle name="Followed Hyperlink" xfId="80" builtinId="9" hidden="1"/>
    <cellStyle name="Followed Hyperlink" xfId="81" builtinId="9" hidden="1"/>
    <cellStyle name="Followed Hyperlink" xfId="82" builtinId="9" hidden="1"/>
    <cellStyle name="Followed Hyperlink" xfId="83" builtinId="9" hidden="1"/>
    <cellStyle name="Followed Hyperlink" xfId="84" builtinId="9" hidden="1"/>
    <cellStyle name="Followed Hyperlink" xfId="85" builtinId="9" hidden="1"/>
    <cellStyle name="Followed Hyperlink" xfId="86" builtinId="9" hidden="1"/>
    <cellStyle name="Followed Hyperlink" xfId="87" builtinId="9" hidden="1"/>
    <cellStyle name="Followed Hyperlink" xfId="88" builtinId="9" hidden="1"/>
    <cellStyle name="Followed Hyperlink" xfId="89" builtinId="9" hidden="1"/>
    <cellStyle name="Followed Hyperlink" xfId="90" builtinId="9" hidden="1"/>
    <cellStyle name="Followed Hyperlink" xfId="91" builtinId="9" hidden="1"/>
    <cellStyle name="Followed Hyperlink" xfId="92" builtinId="9" hidden="1"/>
    <cellStyle name="Followed Hyperlink" xfId="93" builtinId="9" hidden="1"/>
    <cellStyle name="Followed Hyperlink" xfId="94" builtinId="9" hidden="1"/>
    <cellStyle name="Hyperlink" xfId="1" builtinId="8"/>
    <cellStyle name="Normal" xfId="0" builtinId="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0</xdr:row>
      <xdr:rowOff>38100</xdr:rowOff>
    </xdr:from>
    <xdr:to>
      <xdr:col>1</xdr:col>
      <xdr:colOff>57150</xdr:colOff>
      <xdr:row>5</xdr:row>
      <xdr:rowOff>295275</xdr:rowOff>
    </xdr:to>
    <xdr:pic>
      <xdr:nvPicPr>
        <xdr:cNvPr id="2" name="Picture 1" descr="ABCP_Logo.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38100"/>
          <a:ext cx="914400"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47625</xdr:colOff>
      <xdr:row>0</xdr:row>
      <xdr:rowOff>38100</xdr:rowOff>
    </xdr:from>
    <xdr:to>
      <xdr:col>1</xdr:col>
      <xdr:colOff>57150</xdr:colOff>
      <xdr:row>5</xdr:row>
      <xdr:rowOff>295275</xdr:rowOff>
    </xdr:to>
    <xdr:pic>
      <xdr:nvPicPr>
        <xdr:cNvPr id="1030" name="Picture 1" descr="ABCP_Logo.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38100"/>
          <a:ext cx="914400"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1551815</xdr:colOff>
      <xdr:row>2</xdr:row>
      <xdr:rowOff>113991</xdr:rowOff>
    </xdr:from>
    <xdr:to>
      <xdr:col>7</xdr:col>
      <xdr:colOff>1460493</xdr:colOff>
      <xdr:row>4</xdr:row>
      <xdr:rowOff>120706</xdr:rowOff>
    </xdr:to>
    <xdr:sp macro="" textlink="">
      <xdr:nvSpPr>
        <xdr:cNvPr id="3" name="TextBox 2"/>
        <xdr:cNvSpPr txBox="1"/>
      </xdr:nvSpPr>
      <xdr:spPr>
        <a:xfrm>
          <a:off x="5463415" y="418791"/>
          <a:ext cx="1568145" cy="3115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l" rtl="0">
            <a:defRPr sz="1000"/>
          </a:pPr>
          <a:r>
            <a:rPr lang="en-US" sz="1100" b="0" i="0" u="none" strike="noStrike" baseline="0">
              <a:solidFill>
                <a:srgbClr val="000000"/>
              </a:solidFill>
              <a:latin typeface="Calibri"/>
            </a:rPr>
            <a:t>Recertification #:</a:t>
          </a:r>
        </a:p>
      </xdr:txBody>
    </xdr:sp>
    <xdr:clientData/>
  </xdr:twoCellAnchor>
  <xdr:twoCellAnchor>
    <xdr:from>
      <xdr:col>7</xdr:col>
      <xdr:colOff>1242477</xdr:colOff>
      <xdr:row>2</xdr:row>
      <xdr:rowOff>113991</xdr:rowOff>
    </xdr:from>
    <xdr:to>
      <xdr:col>7</xdr:col>
      <xdr:colOff>2796833</xdr:colOff>
      <xdr:row>4</xdr:row>
      <xdr:rowOff>120706</xdr:rowOff>
    </xdr:to>
    <xdr:sp macro="" textlink="'CEU Assignment'!H1">
      <xdr:nvSpPr>
        <xdr:cNvPr id="4" name="TextBox 3"/>
        <xdr:cNvSpPr txBox="1"/>
      </xdr:nvSpPr>
      <xdr:spPr>
        <a:xfrm>
          <a:off x="6813544" y="418791"/>
          <a:ext cx="1554356" cy="3115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l" rtl="0">
            <a:defRPr sz="1000"/>
          </a:pPr>
          <a:fld id="{0C441CF7-7DF7-485A-9401-D58860B145C6}" type="TxLink">
            <a:rPr lang="en-US" sz="1100" b="0" i="0" u="none" strike="noStrike" baseline="0">
              <a:solidFill>
                <a:srgbClr val="000000"/>
              </a:solidFill>
              <a:latin typeface="Calibri"/>
            </a:rPr>
            <a:pPr algn="l" rtl="0">
              <a:defRPr sz="1000"/>
            </a:pPr>
            <a:t> </a:t>
          </a:fld>
          <a:endParaRPr lang="en-US" sz="1100" b="0" i="0" u="none" strike="noStrike" baseline="0">
            <a:solidFill>
              <a:srgbClr val="000000"/>
            </a:solidFill>
            <a:latin typeface="Calibri"/>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CC"/>
    <pageSetUpPr fitToPage="1"/>
  </sheetPr>
  <dimension ref="A1:K79"/>
  <sheetViews>
    <sheetView showGridLines="0" showRowColHeaders="0" tabSelected="1" zoomScaleNormal="100" zoomScalePageLayoutView="80" workbookViewId="0">
      <selection activeCell="A18" sqref="A18:H26"/>
    </sheetView>
  </sheetViews>
  <sheetFormatPr defaultColWidth="10.75" defaultRowHeight="12.75" x14ac:dyDescent="0.2"/>
  <cols>
    <col min="1" max="1" width="11.875" style="1" customWidth="1"/>
    <col min="2" max="2" width="6.625" style="1" customWidth="1"/>
    <col min="3" max="3" width="4.625" style="1" hidden="1" customWidth="1"/>
    <col min="4" max="4" width="25.375" style="1" customWidth="1"/>
    <col min="5" max="5" width="13.375" style="1" hidden="1" customWidth="1"/>
    <col min="6" max="6" width="18.625" style="1" customWidth="1"/>
    <col min="7" max="7" width="5.625" style="1" hidden="1" customWidth="1"/>
    <col min="8" max="8" width="34" style="1" customWidth="1"/>
    <col min="9" max="9" width="2.25" style="1" customWidth="1"/>
    <col min="10" max="16384" width="10.75" style="1"/>
  </cols>
  <sheetData>
    <row r="1" spans="1:11" ht="12" customHeight="1" x14ac:dyDescent="0.2">
      <c r="A1" s="85" t="s">
        <v>134</v>
      </c>
      <c r="B1" s="86"/>
      <c r="C1" s="86"/>
      <c r="D1" s="86"/>
      <c r="E1" s="86"/>
      <c r="F1" s="86"/>
      <c r="G1" s="86"/>
      <c r="H1" s="87"/>
    </row>
    <row r="2" spans="1:11" ht="12" customHeight="1" x14ac:dyDescent="0.2">
      <c r="A2" s="88"/>
      <c r="B2" s="89"/>
      <c r="C2" s="89"/>
      <c r="D2" s="89"/>
      <c r="E2" s="89"/>
      <c r="F2" s="89"/>
      <c r="G2" s="89"/>
      <c r="H2" s="90"/>
    </row>
    <row r="3" spans="1:11" ht="12" customHeight="1" x14ac:dyDescent="0.2">
      <c r="A3" s="88"/>
      <c r="B3" s="89"/>
      <c r="C3" s="89"/>
      <c r="D3" s="89"/>
      <c r="E3" s="89"/>
      <c r="F3" s="89"/>
      <c r="G3" s="89"/>
      <c r="H3" s="90"/>
    </row>
    <row r="4" spans="1:11" ht="12" customHeight="1" x14ac:dyDescent="0.2">
      <c r="A4" s="88"/>
      <c r="B4" s="89"/>
      <c r="C4" s="89"/>
      <c r="D4" s="89"/>
      <c r="E4" s="89"/>
      <c r="F4" s="89"/>
      <c r="G4" s="89"/>
      <c r="H4" s="90"/>
    </row>
    <row r="5" spans="1:11" ht="12" customHeight="1" x14ac:dyDescent="0.2">
      <c r="A5" s="88"/>
      <c r="B5" s="89"/>
      <c r="C5" s="89"/>
      <c r="D5" s="89"/>
      <c r="E5" s="89"/>
      <c r="F5" s="89"/>
      <c r="G5" s="89"/>
      <c r="H5" s="90"/>
    </row>
    <row r="6" spans="1:11" ht="32.25" customHeight="1" x14ac:dyDescent="0.2">
      <c r="A6" s="88"/>
      <c r="B6" s="89"/>
      <c r="C6" s="89"/>
      <c r="D6" s="89"/>
      <c r="E6" s="89"/>
      <c r="F6" s="89"/>
      <c r="G6" s="89"/>
      <c r="H6" s="90"/>
    </row>
    <row r="7" spans="1:11" ht="27" customHeight="1" x14ac:dyDescent="0.2">
      <c r="A7" s="91" t="s">
        <v>117</v>
      </c>
      <c r="B7" s="92"/>
      <c r="C7" s="92"/>
      <c r="D7" s="92"/>
      <c r="E7" s="92"/>
      <c r="F7" s="92"/>
      <c r="G7" s="92"/>
      <c r="H7" s="93"/>
    </row>
    <row r="8" spans="1:11" x14ac:dyDescent="0.2">
      <c r="A8" s="94" t="s">
        <v>133</v>
      </c>
      <c r="B8" s="95"/>
      <c r="C8" s="95"/>
      <c r="D8" s="95"/>
      <c r="E8" s="95"/>
      <c r="F8" s="95"/>
      <c r="G8" s="95"/>
      <c r="H8" s="96"/>
    </row>
    <row r="9" spans="1:11" x14ac:dyDescent="0.2">
      <c r="A9" s="97"/>
      <c r="B9" s="95"/>
      <c r="C9" s="95"/>
      <c r="D9" s="95"/>
      <c r="E9" s="95"/>
      <c r="F9" s="95"/>
      <c r="G9" s="95"/>
      <c r="H9" s="96"/>
    </row>
    <row r="10" spans="1:11" x14ac:dyDescent="0.2">
      <c r="A10" s="97"/>
      <c r="B10" s="95"/>
      <c r="C10" s="95"/>
      <c r="D10" s="95"/>
      <c r="E10" s="95"/>
      <c r="F10" s="95"/>
      <c r="G10" s="95"/>
      <c r="H10" s="96"/>
    </row>
    <row r="11" spans="1:11" x14ac:dyDescent="0.2">
      <c r="A11" s="97"/>
      <c r="B11" s="95"/>
      <c r="C11" s="95"/>
      <c r="D11" s="95"/>
      <c r="E11" s="95"/>
      <c r="F11" s="95"/>
      <c r="G11" s="95"/>
      <c r="H11" s="96"/>
    </row>
    <row r="12" spans="1:11" x14ac:dyDescent="0.2">
      <c r="A12" s="97"/>
      <c r="B12" s="95"/>
      <c r="C12" s="95"/>
      <c r="D12" s="95"/>
      <c r="E12" s="95"/>
      <c r="F12" s="95"/>
      <c r="G12" s="95"/>
      <c r="H12" s="96"/>
    </row>
    <row r="13" spans="1:11" x14ac:dyDescent="0.2">
      <c r="A13" s="97"/>
      <c r="B13" s="95"/>
      <c r="C13" s="95"/>
      <c r="D13" s="95"/>
      <c r="E13" s="95"/>
      <c r="F13" s="95"/>
      <c r="G13" s="95"/>
      <c r="H13" s="96"/>
    </row>
    <row r="14" spans="1:11" x14ac:dyDescent="0.2">
      <c r="A14" s="97"/>
      <c r="B14" s="95"/>
      <c r="C14" s="95"/>
      <c r="D14" s="95"/>
      <c r="E14" s="95"/>
      <c r="F14" s="95"/>
      <c r="G14" s="95"/>
      <c r="H14" s="96"/>
    </row>
    <row r="15" spans="1:11" x14ac:dyDescent="0.2">
      <c r="A15" s="97"/>
      <c r="B15" s="95"/>
      <c r="C15" s="95"/>
      <c r="D15" s="95"/>
      <c r="E15" s="95"/>
      <c r="F15" s="95"/>
      <c r="G15" s="95"/>
      <c r="H15" s="96"/>
      <c r="K15" s="4"/>
    </row>
    <row r="16" spans="1:11" ht="317.25" customHeight="1" x14ac:dyDescent="0.2">
      <c r="A16" s="97"/>
      <c r="B16" s="95"/>
      <c r="C16" s="95"/>
      <c r="D16" s="95"/>
      <c r="E16" s="95"/>
      <c r="F16" s="95"/>
      <c r="G16" s="95"/>
      <c r="H16" s="96"/>
    </row>
    <row r="17" spans="1:8" ht="27" customHeight="1" x14ac:dyDescent="0.2">
      <c r="A17" s="91" t="s">
        <v>118</v>
      </c>
      <c r="B17" s="92"/>
      <c r="C17" s="92"/>
      <c r="D17" s="92"/>
      <c r="E17" s="92"/>
      <c r="F17" s="92"/>
      <c r="G17" s="92"/>
      <c r="H17" s="93"/>
    </row>
    <row r="18" spans="1:8" ht="15" customHeight="1" x14ac:dyDescent="0.2">
      <c r="A18" s="76" t="s">
        <v>135</v>
      </c>
      <c r="B18" s="77"/>
      <c r="C18" s="77"/>
      <c r="D18" s="77"/>
      <c r="E18" s="77"/>
      <c r="F18" s="77"/>
      <c r="G18" s="77"/>
      <c r="H18" s="78"/>
    </row>
    <row r="19" spans="1:8" ht="24.75" customHeight="1" x14ac:dyDescent="0.2">
      <c r="A19" s="79"/>
      <c r="B19" s="80"/>
      <c r="C19" s="80"/>
      <c r="D19" s="80"/>
      <c r="E19" s="80"/>
      <c r="F19" s="80"/>
      <c r="G19" s="80"/>
      <c r="H19" s="81"/>
    </row>
    <row r="20" spans="1:8" ht="17.100000000000001" customHeight="1" x14ac:dyDescent="0.2">
      <c r="A20" s="79"/>
      <c r="B20" s="80"/>
      <c r="C20" s="80"/>
      <c r="D20" s="80"/>
      <c r="E20" s="80"/>
      <c r="F20" s="80"/>
      <c r="G20" s="80"/>
      <c r="H20" s="81"/>
    </row>
    <row r="21" spans="1:8" ht="17.100000000000001" customHeight="1" x14ac:dyDescent="0.2">
      <c r="A21" s="79"/>
      <c r="B21" s="80"/>
      <c r="C21" s="80"/>
      <c r="D21" s="80"/>
      <c r="E21" s="80"/>
      <c r="F21" s="80"/>
      <c r="G21" s="80"/>
      <c r="H21" s="81"/>
    </row>
    <row r="22" spans="1:8" ht="17.100000000000001" customHeight="1" x14ac:dyDescent="0.2">
      <c r="A22" s="79"/>
      <c r="B22" s="80"/>
      <c r="C22" s="80"/>
      <c r="D22" s="80"/>
      <c r="E22" s="80"/>
      <c r="F22" s="80"/>
      <c r="G22" s="80"/>
      <c r="H22" s="81"/>
    </row>
    <row r="23" spans="1:8" ht="24.75" customHeight="1" x14ac:dyDescent="0.2">
      <c r="A23" s="79"/>
      <c r="B23" s="80"/>
      <c r="C23" s="80"/>
      <c r="D23" s="80"/>
      <c r="E23" s="80"/>
      <c r="F23" s="80"/>
      <c r="G23" s="80"/>
      <c r="H23" s="81"/>
    </row>
    <row r="24" spans="1:8" ht="24.75" customHeight="1" x14ac:dyDescent="0.2">
      <c r="A24" s="79"/>
      <c r="B24" s="80"/>
      <c r="C24" s="80"/>
      <c r="D24" s="80"/>
      <c r="E24" s="80"/>
      <c r="F24" s="80"/>
      <c r="G24" s="80"/>
      <c r="H24" s="81"/>
    </row>
    <row r="25" spans="1:8" ht="15" customHeight="1" x14ac:dyDescent="0.2">
      <c r="A25" s="79"/>
      <c r="B25" s="80"/>
      <c r="C25" s="80"/>
      <c r="D25" s="80"/>
      <c r="E25" s="80"/>
      <c r="F25" s="80"/>
      <c r="G25" s="80"/>
      <c r="H25" s="81"/>
    </row>
    <row r="26" spans="1:8" ht="223.5" customHeight="1" x14ac:dyDescent="0.2">
      <c r="A26" s="82"/>
      <c r="B26" s="83"/>
      <c r="C26" s="83"/>
      <c r="D26" s="83"/>
      <c r="E26" s="83"/>
      <c r="F26" s="83"/>
      <c r="G26" s="83"/>
      <c r="H26" s="84"/>
    </row>
    <row r="27" spans="1:8" ht="18.75" customHeight="1" x14ac:dyDescent="0.2">
      <c r="A27" s="73"/>
      <c r="B27" s="74"/>
      <c r="C27" s="74"/>
      <c r="D27" s="74"/>
      <c r="E27" s="74"/>
      <c r="F27" s="74"/>
      <c r="G27" s="74"/>
      <c r="H27" s="75"/>
    </row>
    <row r="28" spans="1:8" ht="33.75" customHeight="1" x14ac:dyDescent="0.2"/>
    <row r="29" spans="1:8" ht="33.75" customHeight="1" x14ac:dyDescent="0.2"/>
    <row r="30" spans="1:8" ht="33.75" customHeight="1" x14ac:dyDescent="0.2"/>
    <row r="31" spans="1:8" ht="33.75" customHeight="1" x14ac:dyDescent="0.2"/>
    <row r="32" spans="1:8" ht="33.75" customHeight="1" x14ac:dyDescent="0.2"/>
    <row r="33" ht="33.75" customHeight="1" x14ac:dyDescent="0.2"/>
    <row r="34" ht="33.75" customHeight="1" x14ac:dyDescent="0.2"/>
    <row r="35" ht="39" customHeight="1" x14ac:dyDescent="0.2"/>
    <row r="36" ht="17.100000000000001" customHeight="1" x14ac:dyDescent="0.2"/>
    <row r="37" ht="32.1" customHeight="1" x14ac:dyDescent="0.2"/>
    <row r="38" ht="32.1" customHeight="1" x14ac:dyDescent="0.2"/>
    <row r="39" ht="32.1" customHeight="1" x14ac:dyDescent="0.2"/>
    <row r="40" ht="32.1" customHeight="1" x14ac:dyDescent="0.2"/>
    <row r="41" ht="32.1" customHeight="1" x14ac:dyDescent="0.2"/>
    <row r="42" ht="32.1" customHeight="1" x14ac:dyDescent="0.2"/>
    <row r="43" ht="32.1" customHeight="1" x14ac:dyDescent="0.2"/>
    <row r="44" ht="32.1" customHeight="1" x14ac:dyDescent="0.2"/>
    <row r="45" ht="32.1" customHeight="1" x14ac:dyDescent="0.2"/>
    <row r="46" ht="32.1" customHeight="1" x14ac:dyDescent="0.2"/>
    <row r="47" ht="32.1" customHeight="1" x14ac:dyDescent="0.2"/>
    <row r="48" ht="32.1" customHeight="1" x14ac:dyDescent="0.2"/>
    <row r="49" ht="32.1" customHeight="1" x14ac:dyDescent="0.2"/>
    <row r="50" ht="32.1" customHeight="1" x14ac:dyDescent="0.2"/>
    <row r="51" ht="32.1" customHeight="1" x14ac:dyDescent="0.2"/>
    <row r="52" ht="32.1" customHeight="1" x14ac:dyDescent="0.2"/>
    <row r="53" ht="32.1" customHeight="1" x14ac:dyDescent="0.2"/>
    <row r="54" ht="32.1" customHeight="1" x14ac:dyDescent="0.2"/>
    <row r="55" ht="32.1" customHeight="1" x14ac:dyDescent="0.2"/>
    <row r="56" ht="32.1" customHeight="1" x14ac:dyDescent="0.2"/>
    <row r="57" ht="32.1" customHeight="1" x14ac:dyDescent="0.2"/>
    <row r="58" ht="35.1" customHeight="1" x14ac:dyDescent="0.2"/>
    <row r="59" ht="32.1" customHeight="1" x14ac:dyDescent="0.2"/>
    <row r="60" ht="32.1" customHeight="1" x14ac:dyDescent="0.2"/>
    <row r="61" ht="32.1" customHeight="1" x14ac:dyDescent="0.2"/>
    <row r="62" ht="32.1" customHeight="1" x14ac:dyDescent="0.2"/>
    <row r="63" ht="32.1" customHeight="1" x14ac:dyDescent="0.2"/>
    <row r="64" ht="32.1" customHeight="1" x14ac:dyDescent="0.2"/>
    <row r="65" ht="32.1" customHeight="1" x14ac:dyDescent="0.2"/>
    <row r="66" ht="32.1" customHeight="1" x14ac:dyDescent="0.2"/>
    <row r="67" ht="32.1" customHeight="1" x14ac:dyDescent="0.2"/>
    <row r="68" ht="32.1" customHeight="1" x14ac:dyDescent="0.2"/>
    <row r="69" ht="32.1" customHeight="1" x14ac:dyDescent="0.2"/>
    <row r="70" ht="32.1" customHeight="1" x14ac:dyDescent="0.2"/>
    <row r="71" ht="32.1" customHeight="1" x14ac:dyDescent="0.2"/>
    <row r="72" ht="32.1" customHeight="1" x14ac:dyDescent="0.2"/>
    <row r="73" ht="32.1" customHeight="1" x14ac:dyDescent="0.2"/>
    <row r="74" ht="32.1" customHeight="1" x14ac:dyDescent="0.2"/>
    <row r="75" ht="32.1" customHeight="1" x14ac:dyDescent="0.2"/>
    <row r="76" ht="32.1" customHeight="1" x14ac:dyDescent="0.2"/>
    <row r="77" ht="32.1" customHeight="1" x14ac:dyDescent="0.2"/>
    <row r="78" ht="32.1" customHeight="1" x14ac:dyDescent="0.2"/>
    <row r="79" ht="32.1" customHeight="1" x14ac:dyDescent="0.2"/>
  </sheetData>
  <sheetProtection algorithmName="SHA-512" hashValue="7gM7Uz+BNRSYP9BPUUNLRZ6x88hQ73x12s4O7XdzwGwYq5Jq9vYx71cfSqs/soSidjsEh57XRDjWYqOTAOE6XQ==" saltValue="0ghR8UOnHPJe+7dBO1DkxA==" spinCount="100000" sheet="1" objects="1" scenarios="1"/>
  <mergeCells count="6">
    <mergeCell ref="A27:H27"/>
    <mergeCell ref="A18:H26"/>
    <mergeCell ref="A1:H6"/>
    <mergeCell ref="A7:H7"/>
    <mergeCell ref="A8:H16"/>
    <mergeCell ref="A17:H17"/>
  </mergeCells>
  <hyperlinks>
    <hyperlink ref="A7" location="Request_for_Program_Approval" display="Instructions for Completing the Request for Approval Form"/>
    <hyperlink ref="B7" location="Request_for_Program_Approval" display="Request_for_Program_Approval"/>
    <hyperlink ref="C7" location="Request_for_Program_Approval" display="Request_for_Program_Approval"/>
    <hyperlink ref="D7" location="Request_for_Program_Approval" display="Request_for_Program_Approval"/>
    <hyperlink ref="E7" location="Request_for_Program_Approval" display="Request_for_Program_Approval"/>
    <hyperlink ref="F7" location="Request_for_Program_Approval" display="Request_for_Program_Approval"/>
    <hyperlink ref="G7" location="Request_for_Program_Approval" display="Request_for_Program_Approval"/>
    <hyperlink ref="H7" location="Request_for_Program_Approval" display="Request_for_Program_Approval"/>
    <hyperlink ref="A17" location="Day_1" display="Instructions for Completing the Day Schedule Form(s)"/>
    <hyperlink ref="B17" location="Day_1" display="Day_1"/>
    <hyperlink ref="C17" location="Day_1" display="Day_1"/>
    <hyperlink ref="D17" location="Day_1" display="Day_1"/>
    <hyperlink ref="E17" location="Day_1" display="Day_1"/>
    <hyperlink ref="F17" location="Day_1" display="Day_1"/>
    <hyperlink ref="G17" location="Day_1" display="Day_1"/>
    <hyperlink ref="H17" location="Day_1" display="Day_1"/>
  </hyperlinks>
  <printOptions horizontalCentered="1" verticalCentered="1"/>
  <pageMargins left="0.32" right="0.46" top="0.57999999999999996" bottom="0.5" header="0.5" footer="0.5"/>
  <pageSetup scale="71" orientation="portrait" horizontalDpi="2400" verticalDpi="2400" r:id="rId1"/>
  <headerFooter alignWithMargins="0"/>
  <rowBreaks count="1" manualBreakCount="1">
    <brk id="57" max="16383" man="1"/>
  </rowBreaks>
  <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CC"/>
    <pageSetUpPr fitToPage="1"/>
  </sheetPr>
  <dimension ref="A1:K103"/>
  <sheetViews>
    <sheetView showGridLines="0" showRowColHeaders="0" zoomScaleNormal="100" zoomScalePageLayoutView="80" workbookViewId="0">
      <selection activeCell="A7" sqref="A7:H7"/>
    </sheetView>
  </sheetViews>
  <sheetFormatPr defaultColWidth="10.75" defaultRowHeight="12.75" x14ac:dyDescent="0.2"/>
  <cols>
    <col min="1" max="1" width="11.875" style="1" customWidth="1"/>
    <col min="2" max="2" width="6.625" style="1" customWidth="1"/>
    <col min="3" max="3" width="4.625" style="1" hidden="1" customWidth="1"/>
    <col min="4" max="4" width="25.375" style="1" customWidth="1"/>
    <col min="5" max="5" width="13.375" style="1" hidden="1" customWidth="1"/>
    <col min="6" max="6" width="18.625" style="1" customWidth="1"/>
    <col min="7" max="7" width="5.625" style="1" hidden="1" customWidth="1"/>
    <col min="8" max="8" width="34" style="1" customWidth="1"/>
    <col min="9" max="9" width="2.25" style="1" customWidth="1"/>
    <col min="10" max="16384" width="10.75" style="1"/>
  </cols>
  <sheetData>
    <row r="1" spans="1:11" ht="12" customHeight="1" x14ac:dyDescent="0.2">
      <c r="A1" s="85" t="s">
        <v>134</v>
      </c>
      <c r="B1" s="86"/>
      <c r="C1" s="86"/>
      <c r="D1" s="86"/>
      <c r="E1" s="86"/>
      <c r="F1" s="86"/>
      <c r="G1" s="86"/>
      <c r="H1" s="87"/>
    </row>
    <row r="2" spans="1:11" ht="12" customHeight="1" x14ac:dyDescent="0.2">
      <c r="A2" s="88"/>
      <c r="B2" s="89"/>
      <c r="C2" s="89"/>
      <c r="D2" s="89"/>
      <c r="E2" s="89"/>
      <c r="F2" s="89"/>
      <c r="G2" s="89"/>
      <c r="H2" s="90"/>
    </row>
    <row r="3" spans="1:11" ht="12" customHeight="1" x14ac:dyDescent="0.2">
      <c r="A3" s="88"/>
      <c r="B3" s="89"/>
      <c r="C3" s="89"/>
      <c r="D3" s="89"/>
      <c r="E3" s="89"/>
      <c r="F3" s="89"/>
      <c r="G3" s="89"/>
      <c r="H3" s="90"/>
    </row>
    <row r="4" spans="1:11" ht="12" customHeight="1" x14ac:dyDescent="0.2">
      <c r="A4" s="88"/>
      <c r="B4" s="89"/>
      <c r="C4" s="89"/>
      <c r="D4" s="89"/>
      <c r="E4" s="89"/>
      <c r="F4" s="89"/>
      <c r="G4" s="89"/>
      <c r="H4" s="90"/>
    </row>
    <row r="5" spans="1:11" ht="12" customHeight="1" x14ac:dyDescent="0.2">
      <c r="A5" s="88"/>
      <c r="B5" s="89"/>
      <c r="C5" s="89"/>
      <c r="D5" s="89"/>
      <c r="E5" s="89"/>
      <c r="F5" s="89"/>
      <c r="G5" s="89"/>
      <c r="H5" s="90"/>
    </row>
    <row r="6" spans="1:11" ht="29.25" customHeight="1" x14ac:dyDescent="0.2">
      <c r="A6" s="161"/>
      <c r="B6" s="162"/>
      <c r="C6" s="162"/>
      <c r="D6" s="162"/>
      <c r="E6" s="162"/>
      <c r="F6" s="162"/>
      <c r="G6" s="162"/>
      <c r="H6" s="163"/>
    </row>
    <row r="7" spans="1:11" ht="38.1" customHeight="1" x14ac:dyDescent="0.2">
      <c r="A7" s="168" t="s">
        <v>86</v>
      </c>
      <c r="B7" s="169"/>
      <c r="C7" s="169"/>
      <c r="D7" s="169"/>
      <c r="E7" s="169"/>
      <c r="F7" s="169"/>
      <c r="G7" s="169"/>
      <c r="H7" s="170"/>
    </row>
    <row r="8" spans="1:11" x14ac:dyDescent="0.2">
      <c r="A8" s="98" t="s">
        <v>116</v>
      </c>
      <c r="B8" s="99"/>
      <c r="C8" s="99"/>
      <c r="D8" s="99"/>
      <c r="E8" s="99"/>
      <c r="F8" s="99"/>
      <c r="G8" s="99"/>
      <c r="H8" s="100"/>
    </row>
    <row r="9" spans="1:11" x14ac:dyDescent="0.2">
      <c r="A9" s="101"/>
      <c r="B9" s="102"/>
      <c r="C9" s="102"/>
      <c r="D9" s="102"/>
      <c r="E9" s="102"/>
      <c r="F9" s="102"/>
      <c r="G9" s="102"/>
      <c r="H9" s="103"/>
    </row>
    <row r="10" spans="1:11" ht="2.1" customHeight="1" x14ac:dyDescent="0.2">
      <c r="A10" s="101"/>
      <c r="B10" s="102"/>
      <c r="C10" s="102"/>
      <c r="D10" s="102"/>
      <c r="E10" s="102"/>
      <c r="F10" s="102"/>
      <c r="G10" s="102"/>
      <c r="H10" s="103"/>
    </row>
    <row r="11" spans="1:11" ht="12" hidden="1" customHeight="1" x14ac:dyDescent="0.2">
      <c r="A11" s="101"/>
      <c r="B11" s="102"/>
      <c r="C11" s="102"/>
      <c r="D11" s="102"/>
      <c r="E11" s="102"/>
      <c r="F11" s="102"/>
      <c r="G11" s="102"/>
      <c r="H11" s="103"/>
    </row>
    <row r="12" spans="1:11" ht="12" hidden="1" customHeight="1" x14ac:dyDescent="0.2">
      <c r="A12" s="101"/>
      <c r="B12" s="102"/>
      <c r="C12" s="102"/>
      <c r="D12" s="102"/>
      <c r="E12" s="102"/>
      <c r="F12" s="102"/>
      <c r="G12" s="102"/>
      <c r="H12" s="103"/>
    </row>
    <row r="13" spans="1:11" ht="12" hidden="1" customHeight="1" x14ac:dyDescent="0.2">
      <c r="A13" s="101"/>
      <c r="B13" s="102"/>
      <c r="C13" s="102"/>
      <c r="D13" s="102"/>
      <c r="E13" s="102"/>
      <c r="F13" s="102"/>
      <c r="G13" s="102"/>
      <c r="H13" s="103"/>
    </row>
    <row r="14" spans="1:11" ht="12" hidden="1" customHeight="1" x14ac:dyDescent="0.2">
      <c r="A14" s="101"/>
      <c r="B14" s="102"/>
      <c r="C14" s="102"/>
      <c r="D14" s="102"/>
      <c r="E14" s="102"/>
      <c r="F14" s="102"/>
      <c r="G14" s="102"/>
      <c r="H14" s="103"/>
    </row>
    <row r="15" spans="1:11" ht="12" hidden="1" customHeight="1" x14ac:dyDescent="0.2">
      <c r="A15" s="101"/>
      <c r="B15" s="102"/>
      <c r="C15" s="102"/>
      <c r="D15" s="102"/>
      <c r="E15" s="102"/>
      <c r="F15" s="102"/>
      <c r="G15" s="102"/>
      <c r="H15" s="103"/>
      <c r="K15" s="4"/>
    </row>
    <row r="16" spans="1:11" ht="110.1" hidden="1" customHeight="1" x14ac:dyDescent="0.2">
      <c r="A16" s="104"/>
      <c r="B16" s="105"/>
      <c r="C16" s="105"/>
      <c r="D16" s="105"/>
      <c r="E16" s="105"/>
      <c r="F16" s="105"/>
      <c r="G16" s="105"/>
      <c r="H16" s="106"/>
    </row>
    <row r="17" spans="1:8" ht="18" customHeight="1" x14ac:dyDescent="0.2">
      <c r="A17" s="140" t="s">
        <v>58</v>
      </c>
      <c r="B17" s="141"/>
      <c r="C17" s="141"/>
      <c r="D17" s="141"/>
      <c r="E17" s="141"/>
      <c r="F17" s="141"/>
      <c r="G17" s="141"/>
      <c r="H17" s="142"/>
    </row>
    <row r="18" spans="1:8" ht="15" customHeight="1" x14ac:dyDescent="0.2">
      <c r="A18" s="113" t="s">
        <v>90</v>
      </c>
      <c r="B18" s="124"/>
      <c r="C18" s="114"/>
      <c r="D18" s="136"/>
      <c r="E18" s="136"/>
      <c r="F18" s="136"/>
      <c r="G18" s="136"/>
      <c r="H18" s="137"/>
    </row>
    <row r="19" spans="1:8" ht="39.950000000000003" customHeight="1" x14ac:dyDescent="0.2">
      <c r="A19" s="127"/>
      <c r="B19" s="128"/>
      <c r="C19" s="116"/>
      <c r="D19" s="138"/>
      <c r="E19" s="138"/>
      <c r="F19" s="138"/>
      <c r="G19" s="138"/>
      <c r="H19" s="139"/>
    </row>
    <row r="20" spans="1:8" ht="21.95" customHeight="1" x14ac:dyDescent="0.2">
      <c r="A20" s="113" t="s">
        <v>114</v>
      </c>
      <c r="B20" s="124"/>
      <c r="C20" s="124"/>
      <c r="D20" s="129"/>
      <c r="E20" s="129"/>
      <c r="F20" s="129"/>
      <c r="G20" s="129"/>
      <c r="H20" s="130"/>
    </row>
    <row r="21" spans="1:8" ht="21.95" customHeight="1" x14ac:dyDescent="0.2">
      <c r="A21" s="125"/>
      <c r="B21" s="126"/>
      <c r="C21" s="126"/>
      <c r="D21" s="143"/>
      <c r="E21" s="143"/>
      <c r="F21" s="143"/>
      <c r="G21" s="143"/>
      <c r="H21" s="144"/>
    </row>
    <row r="22" spans="1:8" ht="23.1" customHeight="1" x14ac:dyDescent="0.2">
      <c r="A22" s="127"/>
      <c r="B22" s="128"/>
      <c r="C22" s="128"/>
      <c r="D22" s="131"/>
      <c r="E22" s="131"/>
      <c r="F22" s="131"/>
      <c r="G22" s="131"/>
      <c r="H22" s="132"/>
    </row>
    <row r="23" spans="1:8" ht="36" customHeight="1" x14ac:dyDescent="0.2">
      <c r="A23" s="107" t="s">
        <v>0</v>
      </c>
      <c r="B23" s="135"/>
      <c r="C23" s="32"/>
      <c r="D23" s="121"/>
      <c r="E23" s="121"/>
      <c r="F23" s="122" t="s">
        <v>82</v>
      </c>
      <c r="G23" s="123"/>
      <c r="H23" s="25"/>
    </row>
    <row r="24" spans="1:8" ht="36" customHeight="1" x14ac:dyDescent="0.2">
      <c r="A24" s="107" t="s">
        <v>81</v>
      </c>
      <c r="B24" s="108"/>
      <c r="C24" s="108"/>
      <c r="D24" s="134"/>
      <c r="E24" s="121"/>
      <c r="F24" s="133"/>
      <c r="G24" s="133"/>
      <c r="H24" s="26"/>
    </row>
    <row r="25" spans="1:8" ht="18" customHeight="1" x14ac:dyDescent="0.2">
      <c r="A25" s="140" t="s">
        <v>102</v>
      </c>
      <c r="B25" s="141"/>
      <c r="C25" s="141"/>
      <c r="D25" s="141"/>
      <c r="E25" s="141"/>
      <c r="F25" s="141"/>
      <c r="G25" s="141"/>
      <c r="H25" s="142"/>
    </row>
    <row r="26" spans="1:8" ht="17.100000000000001" customHeight="1" x14ac:dyDescent="0.2">
      <c r="A26" s="113" t="s">
        <v>107</v>
      </c>
      <c r="B26" s="124"/>
      <c r="C26" s="114"/>
      <c r="D26" s="136"/>
      <c r="E26" s="136"/>
      <c r="F26" s="136"/>
      <c r="G26" s="136"/>
      <c r="H26" s="137"/>
    </row>
    <row r="27" spans="1:8" ht="18.95" customHeight="1" x14ac:dyDescent="0.2">
      <c r="A27" s="127"/>
      <c r="B27" s="128"/>
      <c r="C27" s="116"/>
      <c r="D27" s="138"/>
      <c r="E27" s="138"/>
      <c r="F27" s="138"/>
      <c r="G27" s="138"/>
      <c r="H27" s="139"/>
    </row>
    <row r="28" spans="1:8" ht="65.099999999999994" customHeight="1" x14ac:dyDescent="0.2">
      <c r="A28" s="107" t="s">
        <v>83</v>
      </c>
      <c r="B28" s="108"/>
      <c r="C28" s="108"/>
      <c r="D28" s="121"/>
      <c r="E28" s="121"/>
      <c r="F28" s="122" t="s">
        <v>71</v>
      </c>
      <c r="G28" s="123"/>
      <c r="H28" s="27"/>
    </row>
    <row r="29" spans="1:8" ht="33.950000000000003" customHeight="1" x14ac:dyDescent="0.2">
      <c r="A29" s="107" t="s">
        <v>103</v>
      </c>
      <c r="B29" s="108"/>
      <c r="C29" s="108"/>
      <c r="D29" s="167"/>
      <c r="E29" s="121"/>
      <c r="F29" s="122" t="s">
        <v>84</v>
      </c>
      <c r="G29" s="123"/>
      <c r="H29" s="28"/>
    </row>
    <row r="30" spans="1:8" ht="17.100000000000001" customHeight="1" x14ac:dyDescent="0.2">
      <c r="A30" s="113" t="s">
        <v>42</v>
      </c>
      <c r="B30" s="114"/>
      <c r="C30" s="117"/>
      <c r="D30" s="118"/>
      <c r="E30" s="147" t="s">
        <v>43</v>
      </c>
      <c r="F30" s="114"/>
      <c r="G30" s="109"/>
      <c r="H30" s="110"/>
    </row>
    <row r="31" spans="1:8" ht="18.95" customHeight="1" x14ac:dyDescent="0.2">
      <c r="A31" s="115"/>
      <c r="B31" s="116"/>
      <c r="C31" s="119"/>
      <c r="D31" s="120"/>
      <c r="E31" s="115"/>
      <c r="F31" s="116"/>
      <c r="G31" s="111"/>
      <c r="H31" s="112"/>
    </row>
    <row r="32" spans="1:8" ht="15.95" customHeight="1" x14ac:dyDescent="0.2">
      <c r="A32" s="147" t="s">
        <v>87</v>
      </c>
      <c r="B32" s="114"/>
      <c r="C32" s="129"/>
      <c r="D32" s="130"/>
      <c r="E32" s="147" t="s">
        <v>45</v>
      </c>
      <c r="F32" s="114"/>
      <c r="G32" s="136"/>
      <c r="H32" s="164"/>
    </row>
    <row r="33" spans="1:8" ht="18" customHeight="1" x14ac:dyDescent="0.2">
      <c r="A33" s="115"/>
      <c r="B33" s="116"/>
      <c r="C33" s="131"/>
      <c r="D33" s="132"/>
      <c r="E33" s="115"/>
      <c r="F33" s="116"/>
      <c r="G33" s="165"/>
      <c r="H33" s="166"/>
    </row>
    <row r="34" spans="1:8" ht="81.95" customHeight="1" x14ac:dyDescent="0.2">
      <c r="A34" s="113" t="s">
        <v>109</v>
      </c>
      <c r="B34" s="124"/>
      <c r="C34" s="124"/>
      <c r="D34" s="145"/>
      <c r="E34" s="136"/>
      <c r="F34" s="136"/>
      <c r="G34" s="136"/>
      <c r="H34" s="137"/>
    </row>
    <row r="35" spans="1:8" ht="35.25" customHeight="1" x14ac:dyDescent="0.2">
      <c r="A35" s="127"/>
      <c r="B35" s="128"/>
      <c r="C35" s="128"/>
      <c r="D35" s="146"/>
      <c r="E35" s="138"/>
      <c r="F35" s="138"/>
      <c r="G35" s="138"/>
      <c r="H35" s="139"/>
    </row>
    <row r="36" spans="1:8" s="4" customFormat="1" ht="36.75" customHeight="1" x14ac:dyDescent="0.2">
      <c r="A36" s="113" t="s">
        <v>70</v>
      </c>
      <c r="B36" s="124"/>
      <c r="C36" s="124"/>
      <c r="D36" s="145"/>
      <c r="E36" s="136"/>
      <c r="F36" s="136"/>
      <c r="G36" s="136"/>
      <c r="H36" s="137"/>
    </row>
    <row r="37" spans="1:8" ht="3" hidden="1" customHeight="1" x14ac:dyDescent="0.2">
      <c r="A37" s="127"/>
      <c r="B37" s="128"/>
      <c r="C37" s="128"/>
      <c r="D37" s="146"/>
      <c r="E37" s="138"/>
      <c r="F37" s="138"/>
      <c r="G37" s="138"/>
      <c r="H37" s="139"/>
    </row>
    <row r="38" spans="1:8" ht="33.75" customHeight="1" x14ac:dyDescent="0.2">
      <c r="A38" s="151" t="s">
        <v>131</v>
      </c>
      <c r="B38" s="152"/>
      <c r="C38" s="152"/>
      <c r="D38" s="152"/>
      <c r="E38" s="152"/>
      <c r="F38" s="152"/>
      <c r="G38" s="152"/>
      <c r="H38" s="35">
        <f>SUM('Day 1'!$I$73,'Day 2'!$I$73,'Day 3'!$I$73,'Day 4'!$I$73,'Day 5'!$I$73)</f>
        <v>0</v>
      </c>
    </row>
    <row r="39" spans="1:8" ht="16.5" customHeight="1" x14ac:dyDescent="0.2">
      <c r="A39" s="157" t="s">
        <v>130</v>
      </c>
      <c r="B39" s="158"/>
      <c r="C39" s="158"/>
      <c r="D39" s="158"/>
      <c r="E39" s="158"/>
      <c r="F39" s="158"/>
      <c r="G39" s="153">
        <f>'CEU Assignment'!I50</f>
        <v>0</v>
      </c>
      <c r="H39" s="154"/>
    </row>
    <row r="40" spans="1:8" ht="33.75" customHeight="1" x14ac:dyDescent="0.2">
      <c r="A40" s="159"/>
      <c r="B40" s="160"/>
      <c r="C40" s="160"/>
      <c r="D40" s="160"/>
      <c r="E40" s="160"/>
      <c r="F40" s="160"/>
      <c r="G40" s="155"/>
      <c r="H40" s="156"/>
    </row>
    <row r="41" spans="1:8" ht="20.100000000000001" customHeight="1" x14ac:dyDescent="0.2">
      <c r="A41" s="148" t="s">
        <v>115</v>
      </c>
      <c r="B41" s="149"/>
      <c r="C41" s="149"/>
      <c r="D41" s="149"/>
      <c r="E41" s="149"/>
      <c r="F41" s="149"/>
      <c r="G41" s="149"/>
      <c r="H41" s="150"/>
    </row>
    <row r="42" spans="1:8" ht="8.25" customHeight="1" x14ac:dyDescent="0.2">
      <c r="A42" s="10" t="s">
        <v>132</v>
      </c>
    </row>
    <row r="43" spans="1:8" ht="33.75" customHeight="1" x14ac:dyDescent="0.2"/>
    <row r="44" spans="1:8" ht="33.75" customHeight="1" x14ac:dyDescent="0.2"/>
    <row r="45" spans="1:8" ht="33.75" customHeight="1" x14ac:dyDescent="0.2"/>
    <row r="46" spans="1:8" ht="33.75" customHeight="1" x14ac:dyDescent="0.2"/>
    <row r="47" spans="1:8" ht="33.75" customHeight="1" x14ac:dyDescent="0.2"/>
    <row r="48" spans="1:8" ht="33.75" customHeight="1" x14ac:dyDescent="0.2"/>
    <row r="49" ht="33.75" customHeight="1" x14ac:dyDescent="0.2"/>
    <row r="50" ht="33.75" customHeight="1" x14ac:dyDescent="0.2"/>
    <row r="51" ht="33.75" customHeight="1" x14ac:dyDescent="0.2"/>
    <row r="52" ht="33.75" customHeight="1" x14ac:dyDescent="0.2"/>
    <row r="53" ht="33.75" customHeight="1" x14ac:dyDescent="0.2"/>
    <row r="54" ht="33.75" customHeight="1" x14ac:dyDescent="0.2"/>
    <row r="55" ht="33.75" customHeight="1" x14ac:dyDescent="0.2"/>
    <row r="56" ht="33.75" customHeight="1" x14ac:dyDescent="0.2"/>
    <row r="57" ht="33.75" customHeight="1" x14ac:dyDescent="0.2"/>
    <row r="58" ht="33.75" customHeight="1" x14ac:dyDescent="0.2"/>
    <row r="59" ht="39" customHeight="1" x14ac:dyDescent="0.2"/>
    <row r="60" ht="17.100000000000001" customHeight="1" x14ac:dyDescent="0.2"/>
    <row r="61" ht="32.1" customHeight="1" x14ac:dyDescent="0.2"/>
    <row r="62" ht="32.1" customHeight="1" x14ac:dyDescent="0.2"/>
    <row r="63" ht="32.1" customHeight="1" x14ac:dyDescent="0.2"/>
    <row r="64" ht="32.1" customHeight="1" x14ac:dyDescent="0.2"/>
    <row r="65" ht="32.1" customHeight="1" x14ac:dyDescent="0.2"/>
    <row r="66" ht="32.1" customHeight="1" x14ac:dyDescent="0.2"/>
    <row r="67" ht="32.1" customHeight="1" x14ac:dyDescent="0.2"/>
    <row r="68" ht="32.1" customHeight="1" x14ac:dyDescent="0.2"/>
    <row r="69" ht="32.1" customHeight="1" x14ac:dyDescent="0.2"/>
    <row r="70" ht="32.1" customHeight="1" x14ac:dyDescent="0.2"/>
    <row r="71" ht="32.1" customHeight="1" x14ac:dyDescent="0.2"/>
    <row r="72" ht="32.1" customHeight="1" x14ac:dyDescent="0.2"/>
    <row r="73" ht="32.1" customHeight="1" x14ac:dyDescent="0.2"/>
    <row r="74" ht="32.1" customHeight="1" x14ac:dyDescent="0.2"/>
    <row r="75" ht="32.1" customHeight="1" x14ac:dyDescent="0.2"/>
    <row r="76" ht="32.1" customHeight="1" x14ac:dyDescent="0.2"/>
    <row r="77" ht="32.1" customHeight="1" x14ac:dyDescent="0.2"/>
    <row r="78" ht="32.1" customHeight="1" x14ac:dyDescent="0.2"/>
    <row r="79" ht="32.1" customHeight="1" x14ac:dyDescent="0.2"/>
    <row r="80" ht="32.1" customHeight="1" x14ac:dyDescent="0.2"/>
    <row r="81" ht="32.1" customHeight="1" x14ac:dyDescent="0.2"/>
    <row r="82" ht="35.1" customHeight="1" x14ac:dyDescent="0.2"/>
    <row r="83" ht="32.1" customHeight="1" x14ac:dyDescent="0.2"/>
    <row r="84" ht="32.1" customHeight="1" x14ac:dyDescent="0.2"/>
    <row r="85" ht="32.1" customHeight="1" x14ac:dyDescent="0.2"/>
    <row r="86" ht="32.1" customHeight="1" x14ac:dyDescent="0.2"/>
    <row r="87" ht="32.1" customHeight="1" x14ac:dyDescent="0.2"/>
    <row r="88" ht="32.1" customHeight="1" x14ac:dyDescent="0.2"/>
    <row r="89" ht="32.1" customHeight="1" x14ac:dyDescent="0.2"/>
    <row r="90" ht="32.1" customHeight="1" x14ac:dyDescent="0.2"/>
    <row r="91" ht="32.1" customHeight="1" x14ac:dyDescent="0.2"/>
    <row r="92" ht="32.1" customHeight="1" x14ac:dyDescent="0.2"/>
    <row r="93" ht="32.1" customHeight="1" x14ac:dyDescent="0.2"/>
    <row r="94" ht="32.1" customHeight="1" x14ac:dyDescent="0.2"/>
    <row r="95" ht="32.1" customHeight="1" x14ac:dyDescent="0.2"/>
    <row r="96" ht="32.1" customHeight="1" x14ac:dyDescent="0.2"/>
    <row r="97" ht="32.1" customHeight="1" x14ac:dyDescent="0.2"/>
    <row r="98" ht="32.1" customHeight="1" x14ac:dyDescent="0.2"/>
    <row r="99" ht="32.1" customHeight="1" x14ac:dyDescent="0.2"/>
    <row r="100" ht="32.1" customHeight="1" x14ac:dyDescent="0.2"/>
    <row r="101" ht="32.1" customHeight="1" x14ac:dyDescent="0.2"/>
    <row r="102" ht="32.1" customHeight="1" x14ac:dyDescent="0.2"/>
    <row r="103" ht="32.1" customHeight="1" x14ac:dyDescent="0.2"/>
  </sheetData>
  <sheetProtection algorithmName="SHA-512" hashValue="nc9K9O3KleVx+arUiTX4nkiLbGfRT1Dulni3VPYafCW1KpPTJUN5UJdQsdoD68dVDpCFaeF2loO/BQ2B3SF5uQ==" saltValue="sFXgPwABwdaS5VLZmzgzoA==" spinCount="100000" sheet="1" objects="1" scenarios="1"/>
  <mergeCells count="41">
    <mergeCell ref="A41:H41"/>
    <mergeCell ref="A38:G38"/>
    <mergeCell ref="G39:H40"/>
    <mergeCell ref="A39:F40"/>
    <mergeCell ref="A1:H6"/>
    <mergeCell ref="A36:D37"/>
    <mergeCell ref="E36:H37"/>
    <mergeCell ref="E30:F31"/>
    <mergeCell ref="G32:H33"/>
    <mergeCell ref="A25:H25"/>
    <mergeCell ref="A26:C27"/>
    <mergeCell ref="A29:C29"/>
    <mergeCell ref="D29:E29"/>
    <mergeCell ref="F29:G29"/>
    <mergeCell ref="A7:H7"/>
    <mergeCell ref="A18:C19"/>
    <mergeCell ref="D18:H19"/>
    <mergeCell ref="A17:H17"/>
    <mergeCell ref="D26:H27"/>
    <mergeCell ref="D21:H21"/>
    <mergeCell ref="A34:D35"/>
    <mergeCell ref="E34:H35"/>
    <mergeCell ref="A32:B33"/>
    <mergeCell ref="C32:D33"/>
    <mergeCell ref="E32:F33"/>
    <mergeCell ref="A8:H16"/>
    <mergeCell ref="A24:C24"/>
    <mergeCell ref="G30:H31"/>
    <mergeCell ref="A30:B31"/>
    <mergeCell ref="C30:D31"/>
    <mergeCell ref="A28:C28"/>
    <mergeCell ref="D28:E28"/>
    <mergeCell ref="F28:G28"/>
    <mergeCell ref="A20:C22"/>
    <mergeCell ref="D20:H20"/>
    <mergeCell ref="D22:H22"/>
    <mergeCell ref="F23:G23"/>
    <mergeCell ref="D23:E23"/>
    <mergeCell ref="F24:G24"/>
    <mergeCell ref="D24:E24"/>
    <mergeCell ref="A23:B23"/>
  </mergeCells>
  <phoneticPr fontId="3" type="noConversion"/>
  <dataValidations xWindow="329" yWindow="452" count="6">
    <dataValidation type="list" errorStyle="warning" allowBlank="1" showInputMessage="1" showErrorMessage="1" errorTitle="Drop-Down Option Not Selected" error="Please make selection from the drop-down list." promptTitle="Activity_Directions" prompt="Using the drop-down options provided, select the type of activity which best describes your event." sqref="C32:D33">
      <formula1>Activity</formula1>
    </dataValidation>
    <dataValidation type="list" errorStyle="warning" allowBlank="1" showInputMessage="1" showErrorMessage="1" errorTitle="Drop-Down Option Not Selected" error="Please make selection from the drop-down list." promptTitle="Meeting_Type_Directions" prompt="Using the drop-down options provided, select the meeting type which best describes your event." sqref="G32:H33">
      <formula1>Type</formula1>
    </dataValidation>
    <dataValidation allowBlank="1" showInputMessage="1" showErrorMessage="1" promptTitle="CEU_Instructions" prompt="Fill in the WHITE cells on the Form tab. Use the TAB button to progress through each cell that must be completed. Then, click on the SCHEDULE tab and provide session information." sqref="F23:G23 D18:H19"/>
    <dataValidation allowBlank="1" showErrorMessage="1" prompt="Fill in the WHITE cells on the Form tab. Use the TAB button to progress through each cell that must be completed. Then, click on the SCHEDULE tab and provide session information." sqref="H28"/>
    <dataValidation allowBlank="1" showErrorMessage="1" promptTitle="CEU_Instructions" prompt="Fill in the WHITE cells on the Form tab. Use the TAB button to progress through each cell that must be completed. Then, click on the SCHEDULE tab and provide session information." sqref="D23:E23 H23 D24:H24 D26:H27 D28:E29 F29:H29 F28:G28"/>
    <dataValidation allowBlank="1" showErrorMessage="1" promptTitle="Meeting_Type_Directions" prompt="Select the meeting type which best describes your event." sqref="G39:H40"/>
  </dataValidations>
  <hyperlinks>
    <hyperlink ref="A8" location="Instructions!A1" display="Click here for Instructions."/>
    <hyperlink ref="B8" location="Instructions!A1" display="Instructions!A1"/>
    <hyperlink ref="C8" location="Instructions!A1" display="Instructions!A1"/>
    <hyperlink ref="D8" location="Instructions!A1" display="Instructions!A1"/>
    <hyperlink ref="E8" location="Instructions!A1" display="Instructions!A1"/>
    <hyperlink ref="F8" location="Instructions!A1" display="Instructions!A1"/>
    <hyperlink ref="G8" location="Instructions!A1" display="Instructions!A1"/>
    <hyperlink ref="H8" location="Instructions!A1" display="Instructions!A1"/>
    <hyperlink ref="A9" location="Instructions!A1" display="Instructions!A1"/>
    <hyperlink ref="B9" location="Instructions!A1" display="Instructions!A1"/>
    <hyperlink ref="C9" location="Instructions!A1" display="Instructions!A1"/>
    <hyperlink ref="D9" location="Instructions!A1" display="Instructions!A1"/>
    <hyperlink ref="E9" location="Instructions!A1" display="Instructions!A1"/>
    <hyperlink ref="F9" location="Instructions!A1" display="Instructions!A1"/>
    <hyperlink ref="G9" location="Instructions!A1" display="Instructions!A1"/>
    <hyperlink ref="H9" location="Instructions!A1" display="Instructions!A1"/>
    <hyperlink ref="A10" location="Instructions!A1" display="Instructions!A1"/>
    <hyperlink ref="B10" location="Instructions!A1" display="Instructions!A1"/>
    <hyperlink ref="C10" location="Instructions!A1" display="Instructions!A1"/>
    <hyperlink ref="D10" location="Instructions!A1" display="Instructions!A1"/>
    <hyperlink ref="E10" location="Instructions!A1" display="Instructions!A1"/>
    <hyperlink ref="F10" location="Instructions!A1" display="Instructions!A1"/>
    <hyperlink ref="G10" location="Instructions!A1" display="Instructions!A1"/>
    <hyperlink ref="H10" location="Instructions!A1" display="Instructions!A1"/>
    <hyperlink ref="A11" location="Instructions!A1" display="Instructions!A1"/>
    <hyperlink ref="B11" location="Instructions!A1" display="Instructions!A1"/>
    <hyperlink ref="C11" location="Instructions!A1" display="Instructions!A1"/>
    <hyperlink ref="D11" location="Instructions!A1" display="Instructions!A1"/>
    <hyperlink ref="E11" location="Instructions!A1" display="Instructions!A1"/>
    <hyperlink ref="F11" location="Instructions!A1" display="Instructions!A1"/>
    <hyperlink ref="G11" location="Instructions!A1" display="Instructions!A1"/>
    <hyperlink ref="H11" location="Instructions!A1" display="Instructions!A1"/>
    <hyperlink ref="A12" location="Instructions!A1" display="Instructions!A1"/>
    <hyperlink ref="B12" location="Instructions!A1" display="Instructions!A1"/>
    <hyperlink ref="C12" location="Instructions!A1" display="Instructions!A1"/>
    <hyperlink ref="D12" location="Instructions!A1" display="Instructions!A1"/>
    <hyperlink ref="E12" location="Instructions!A1" display="Instructions!A1"/>
    <hyperlink ref="F12" location="Instructions!A1" display="Instructions!A1"/>
    <hyperlink ref="G12" location="Instructions!A1" display="Instructions!A1"/>
    <hyperlink ref="H12" location="Instructions!A1" display="Instructions!A1"/>
    <hyperlink ref="A13" location="Instructions!A1" display="Instructions!A1"/>
    <hyperlink ref="B13" location="Instructions!A1" display="Instructions!A1"/>
    <hyperlink ref="C13" location="Instructions!A1" display="Instructions!A1"/>
    <hyperlink ref="D13" location="Instructions!A1" display="Instructions!A1"/>
    <hyperlink ref="E13" location="Instructions!A1" display="Instructions!A1"/>
    <hyperlink ref="F13" location="Instructions!A1" display="Instructions!A1"/>
    <hyperlink ref="G13" location="Instructions!A1" display="Instructions!A1"/>
    <hyperlink ref="H13" location="Instructions!A1" display="Instructions!A1"/>
    <hyperlink ref="A14" location="Instructions!A1" display="Instructions!A1"/>
    <hyperlink ref="B14" location="Instructions!A1" display="Instructions!A1"/>
    <hyperlink ref="C14" location="Instructions!A1" display="Instructions!A1"/>
    <hyperlink ref="D14" location="Instructions!A1" display="Instructions!A1"/>
    <hyperlink ref="E14" location="Instructions!A1" display="Instructions!A1"/>
    <hyperlink ref="F14" location="Instructions!A1" display="Instructions!A1"/>
    <hyperlink ref="G14" location="Instructions!A1" display="Instructions!A1"/>
    <hyperlink ref="H14" location="Instructions!A1" display="Instructions!A1"/>
    <hyperlink ref="A15" location="Instructions!A1" display="Instructions!A1"/>
    <hyperlink ref="B15" location="Instructions!A1" display="Instructions!A1"/>
    <hyperlink ref="C15" location="Instructions!A1" display="Instructions!A1"/>
    <hyperlink ref="D15" location="Instructions!A1" display="Instructions!A1"/>
    <hyperlink ref="E15" location="Instructions!A1" display="Instructions!A1"/>
    <hyperlink ref="F15" location="Instructions!A1" display="Instructions!A1"/>
    <hyperlink ref="G15" location="Instructions!A1" display="Instructions!A1"/>
    <hyperlink ref="H15" location="Instructions!A1" display="Instructions!A1"/>
    <hyperlink ref="A16" location="Instructions!A1" display="Instructions!A1"/>
    <hyperlink ref="B16" location="Instructions!A1" display="Instructions!A1"/>
    <hyperlink ref="C16" location="Instructions!A1" display="Instructions!A1"/>
    <hyperlink ref="D16" location="Instructions!A1" display="Instructions!A1"/>
    <hyperlink ref="E16" location="Instructions!A1" display="Instructions!A1"/>
    <hyperlink ref="F16" location="Instructions!A1" display="Instructions!A1"/>
    <hyperlink ref="G16" location="Instructions!A1" display="Instructions!A1"/>
    <hyperlink ref="H16" location="Instructions!A1" display="Instructions!A1"/>
  </hyperlinks>
  <printOptions horizontalCentered="1" verticalCentered="1"/>
  <pageMargins left="0.32" right="0.46" top="0.57999999999999996" bottom="0.5" header="0.5" footer="0.5"/>
  <pageSetup scale="80" orientation="portrait" horizontalDpi="4294967292" verticalDpi="4294967292" r:id="rId1"/>
  <headerFooter alignWithMargins="0"/>
  <rowBreaks count="1" manualBreakCount="1">
    <brk id="81" max="16383" man="1"/>
  </rowBreaks>
  <drawing r:id="rId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CC"/>
    <pageSetUpPr fitToPage="1"/>
  </sheetPr>
  <dimension ref="A1:M77"/>
  <sheetViews>
    <sheetView showGridLines="0" showRowColHeaders="0" workbookViewId="0">
      <selection activeCell="A3" sqref="A3"/>
    </sheetView>
  </sheetViews>
  <sheetFormatPr defaultColWidth="10.75" defaultRowHeight="14.25" x14ac:dyDescent="0.2"/>
  <cols>
    <col min="1" max="1" width="9.875" style="6" customWidth="1"/>
    <col min="2" max="2" width="6" style="20" customWidth="1"/>
    <col min="3" max="3" width="4" style="6" customWidth="1"/>
    <col min="4" max="4" width="6" style="20" customWidth="1"/>
    <col min="5" max="5" width="4" style="6" customWidth="1"/>
    <col min="6" max="6" width="25.125" style="5" customWidth="1"/>
    <col min="7" max="7" width="17.625" style="5" customWidth="1"/>
    <col min="8" max="8" width="11.875" style="5" customWidth="1"/>
    <col min="9" max="9" width="15" style="11" customWidth="1"/>
    <col min="10" max="10" width="8.75" style="2" customWidth="1"/>
    <col min="11" max="11" width="10.75" style="2" hidden="1" customWidth="1"/>
    <col min="12" max="12" width="11.125" style="2" customWidth="1"/>
    <col min="13" max="13" width="10.75" style="2" hidden="1" customWidth="1"/>
    <col min="14" max="16384" width="10.75" style="2"/>
  </cols>
  <sheetData>
    <row r="1" spans="1:13" s="3" customFormat="1" ht="17.100000000000001" customHeight="1" x14ac:dyDescent="0.25">
      <c r="A1" s="198" t="s">
        <v>6</v>
      </c>
      <c r="B1" s="198"/>
      <c r="C1" s="198"/>
      <c r="D1" s="198"/>
      <c r="E1" s="198"/>
      <c r="F1" s="198"/>
      <c r="G1" s="198"/>
      <c r="H1" s="198"/>
      <c r="I1" s="199"/>
      <c r="J1" s="200"/>
      <c r="K1" s="200"/>
      <c r="L1" s="200"/>
      <c r="M1" s="21"/>
    </row>
    <row r="2" spans="1:13" ht="15" customHeight="1" x14ac:dyDescent="0.25">
      <c r="A2" s="67" t="s">
        <v>29</v>
      </c>
      <c r="B2" s="201" t="s">
        <v>121</v>
      </c>
      <c r="C2" s="202"/>
      <c r="D2" s="201" t="s">
        <v>122</v>
      </c>
      <c r="E2" s="202"/>
      <c r="F2" s="36" t="s">
        <v>119</v>
      </c>
      <c r="G2" s="36" t="s">
        <v>120</v>
      </c>
      <c r="H2" s="36" t="s">
        <v>108</v>
      </c>
      <c r="I2" s="58" t="s">
        <v>123</v>
      </c>
      <c r="J2" s="174" t="s">
        <v>129</v>
      </c>
      <c r="K2" s="175"/>
      <c r="L2" s="187" t="s">
        <v>73</v>
      </c>
      <c r="M2" s="188"/>
    </row>
    <row r="3" spans="1:13" ht="30.75" customHeight="1" x14ac:dyDescent="0.2">
      <c r="A3" s="37" t="str">
        <f>IF(Form!C30=0," ",+Form!C30)</f>
        <v xml:space="preserve"> </v>
      </c>
      <c r="B3" s="194"/>
      <c r="C3" s="195"/>
      <c r="D3" s="194"/>
      <c r="E3" s="195"/>
      <c r="F3" s="13"/>
      <c r="G3" s="13"/>
      <c r="H3" s="13"/>
      <c r="I3" s="68">
        <f>(D3-B3)*1440</f>
        <v>0</v>
      </c>
      <c r="J3" s="182" t="str">
        <f>IF(OR(H3="&lt;Break&gt;",H3="&lt;Lunch&gt;",H3="&lt;No Count&gt;",H3="&lt;Test&gt;",H3="&lt;Concurrent Discussion&gt;", H3="&lt;Concurrent Lecture&gt;", H3="&lt;Concurrent Session&gt;",H3="&lt;Concurrent Simulation&gt;", H3="&lt;Concurrent Workshop&gt;")," ",IF(ISTEXT(G3),IF(Form!$K$32="SDCE","SDCE","CEU")," "))</f>
        <v xml:space="preserve"> </v>
      </c>
      <c r="K3" s="183"/>
      <c r="L3" s="172" t="str">
        <f>IF(J3=" "," ",I3/50)</f>
        <v xml:space="preserve"> </v>
      </c>
      <c r="M3" s="173"/>
    </row>
    <row r="4" spans="1:13" ht="30.75" customHeight="1" x14ac:dyDescent="0.2">
      <c r="A4" s="37" t="str">
        <f>$A$3</f>
        <v xml:space="preserve"> </v>
      </c>
      <c r="B4" s="194">
        <f>D3</f>
        <v>0</v>
      </c>
      <c r="C4" s="195"/>
      <c r="D4" s="194"/>
      <c r="E4" s="195"/>
      <c r="F4" s="13"/>
      <c r="G4" s="13"/>
      <c r="H4" s="13"/>
      <c r="I4" s="68">
        <f t="shared" ref="I4:I17" si="0">(D4-B4)*1440</f>
        <v>0</v>
      </c>
      <c r="J4" s="182" t="str">
        <f>IF(OR(H4="&lt;Break&gt;",H4="&lt;Lunch&gt;",H4="&lt;No Count&gt;",H4="&lt;Test&gt;",H4="&lt;Concurrent Discussion&gt;", H4="&lt;Concurrent Lecture&gt;", H4="&lt;Concurrent Session&gt;",H4="&lt;Concurrent Simulation&gt;", H4="&lt;Concurrent Workshop&gt;")," ",IF(ISTEXT(G4),IF(Form!$K$32="SDCE","SDCE","CEU")," "))</f>
        <v xml:space="preserve"> </v>
      </c>
      <c r="K4" s="183"/>
      <c r="L4" s="172" t="str">
        <f t="shared" ref="L4:L17" si="1">IF(J4=" "," ",I4/50)</f>
        <v xml:space="preserve"> </v>
      </c>
      <c r="M4" s="173"/>
    </row>
    <row r="5" spans="1:13" ht="30.75" customHeight="1" x14ac:dyDescent="0.2">
      <c r="A5" s="37" t="str">
        <f t="shared" ref="A5:A17" si="2">$A$3</f>
        <v xml:space="preserve"> </v>
      </c>
      <c r="B5" s="194">
        <f t="shared" ref="B5:B17" si="3">D4</f>
        <v>0</v>
      </c>
      <c r="C5" s="195"/>
      <c r="D5" s="194"/>
      <c r="E5" s="195"/>
      <c r="F5" s="13"/>
      <c r="G5" s="13"/>
      <c r="H5" s="13"/>
      <c r="I5" s="68">
        <f t="shared" si="0"/>
        <v>0</v>
      </c>
      <c r="J5" s="182" t="str">
        <f>IF(OR(H5="&lt;Break&gt;",H5="&lt;Lunch&gt;",H5="&lt;No Count&gt;",H5="&lt;Test&gt;",H5="&lt;Concurrent Discussion&gt;", H5="&lt;Concurrent Lecture&gt;", H5="&lt;Concurrent Session&gt;",H5="&lt;Concurrent Simulation&gt;", H5="&lt;Concurrent Workshop&gt;")," ",IF(ISTEXT(G5),IF(Form!$K$32="SDCE","SDCE","CEU")," "))</f>
        <v xml:space="preserve"> </v>
      </c>
      <c r="K5" s="183"/>
      <c r="L5" s="172" t="str">
        <f t="shared" si="1"/>
        <v xml:space="preserve"> </v>
      </c>
      <c r="M5" s="173"/>
    </row>
    <row r="6" spans="1:13" ht="30.75" customHeight="1" x14ac:dyDescent="0.2">
      <c r="A6" s="37" t="str">
        <f t="shared" si="2"/>
        <v xml:space="preserve"> </v>
      </c>
      <c r="B6" s="194">
        <f t="shared" si="3"/>
        <v>0</v>
      </c>
      <c r="C6" s="195"/>
      <c r="D6" s="194"/>
      <c r="E6" s="195"/>
      <c r="F6" s="13"/>
      <c r="G6" s="13"/>
      <c r="H6" s="13"/>
      <c r="I6" s="68">
        <f t="shared" si="0"/>
        <v>0</v>
      </c>
      <c r="J6" s="182" t="str">
        <f>IF(OR(H6="&lt;Break&gt;",H6="&lt;Lunch&gt;",H6="&lt;No Count&gt;",H6="&lt;Test&gt;",H6="&lt;Concurrent Discussion&gt;", H6="&lt;Concurrent Lecture&gt;", H6="&lt;Concurrent Session&gt;",H6="&lt;Concurrent Simulation&gt;", H6="&lt;Concurrent Workshop&gt;")," ",IF(ISTEXT(G6),IF(Form!$K$32="SDCE","SDCE","CEU")," "))</f>
        <v xml:space="preserve"> </v>
      </c>
      <c r="K6" s="183"/>
      <c r="L6" s="172" t="str">
        <f t="shared" si="1"/>
        <v xml:space="preserve"> </v>
      </c>
      <c r="M6" s="173"/>
    </row>
    <row r="7" spans="1:13" ht="30.75" customHeight="1" x14ac:dyDescent="0.2">
      <c r="A7" s="37" t="str">
        <f t="shared" si="2"/>
        <v xml:space="preserve"> </v>
      </c>
      <c r="B7" s="194">
        <f t="shared" si="3"/>
        <v>0</v>
      </c>
      <c r="C7" s="195"/>
      <c r="D7" s="194"/>
      <c r="E7" s="195"/>
      <c r="F7" s="13"/>
      <c r="G7" s="13"/>
      <c r="H7" s="13"/>
      <c r="I7" s="68">
        <f t="shared" si="0"/>
        <v>0</v>
      </c>
      <c r="J7" s="182" t="str">
        <f>IF(OR(H7="&lt;Break&gt;",H7="&lt;Lunch&gt;",H7="&lt;No Count&gt;",H7="&lt;Test&gt;",H7="&lt;Concurrent Discussion&gt;", H7="&lt;Concurrent Lecture&gt;", H7="&lt;Concurrent Session&gt;",H7="&lt;Concurrent Simulation&gt;", H7="&lt;Concurrent Workshop&gt;")," ",IF(ISTEXT(G7),IF(Form!$K$32="SDCE","SDCE","CEU")," "))</f>
        <v xml:space="preserve"> </v>
      </c>
      <c r="K7" s="183"/>
      <c r="L7" s="172" t="str">
        <f t="shared" si="1"/>
        <v xml:space="preserve"> </v>
      </c>
      <c r="M7" s="173"/>
    </row>
    <row r="8" spans="1:13" ht="30.75" customHeight="1" x14ac:dyDescent="0.2">
      <c r="A8" s="37" t="str">
        <f t="shared" si="2"/>
        <v xml:space="preserve"> </v>
      </c>
      <c r="B8" s="194">
        <f t="shared" si="3"/>
        <v>0</v>
      </c>
      <c r="C8" s="195"/>
      <c r="D8" s="194"/>
      <c r="E8" s="195"/>
      <c r="F8" s="13"/>
      <c r="G8" s="13"/>
      <c r="H8" s="13"/>
      <c r="I8" s="68">
        <f t="shared" si="0"/>
        <v>0</v>
      </c>
      <c r="J8" s="182" t="str">
        <f>IF(OR(H8="&lt;Break&gt;",H8="&lt;Lunch&gt;",H8="&lt;No Count&gt;",H8="&lt;Test&gt;",H8="&lt;Concurrent Discussion&gt;", H8="&lt;Concurrent Lecture&gt;", H8="&lt;Concurrent Session&gt;",H8="&lt;Concurrent Simulation&gt;", H8="&lt;Concurrent Workshop&gt;")," ",IF(ISTEXT(G8),IF(Form!$K$32="SDCE","SDCE","CEU")," "))</f>
        <v xml:space="preserve"> </v>
      </c>
      <c r="K8" s="183"/>
      <c r="L8" s="172" t="str">
        <f t="shared" si="1"/>
        <v xml:space="preserve"> </v>
      </c>
      <c r="M8" s="173"/>
    </row>
    <row r="9" spans="1:13" ht="30.75" customHeight="1" x14ac:dyDescent="0.2">
      <c r="A9" s="37" t="str">
        <f t="shared" si="2"/>
        <v xml:space="preserve"> </v>
      </c>
      <c r="B9" s="194">
        <f t="shared" si="3"/>
        <v>0</v>
      </c>
      <c r="C9" s="195"/>
      <c r="D9" s="194"/>
      <c r="E9" s="195"/>
      <c r="F9" s="13"/>
      <c r="G9" s="13"/>
      <c r="H9" s="13"/>
      <c r="I9" s="68">
        <f t="shared" si="0"/>
        <v>0</v>
      </c>
      <c r="J9" s="182" t="str">
        <f>IF(OR(H9="&lt;Break&gt;",H9="&lt;Lunch&gt;",H9="&lt;No Count&gt;",H9="&lt;Test&gt;",H9="&lt;Concurrent Discussion&gt;", H9="&lt;Concurrent Lecture&gt;", H9="&lt;Concurrent Session&gt;",H9="&lt;Concurrent Simulation&gt;", H9="&lt;Concurrent Workshop&gt;")," ",IF(ISTEXT(G9),IF(Form!$K$32="SDCE","SDCE","CEU")," "))</f>
        <v xml:space="preserve"> </v>
      </c>
      <c r="K9" s="183"/>
      <c r="L9" s="172" t="str">
        <f t="shared" si="1"/>
        <v xml:space="preserve"> </v>
      </c>
      <c r="M9" s="173"/>
    </row>
    <row r="10" spans="1:13" ht="32.1" customHeight="1" x14ac:dyDescent="0.2">
      <c r="A10" s="37" t="str">
        <f t="shared" si="2"/>
        <v xml:space="preserve"> </v>
      </c>
      <c r="B10" s="194">
        <f t="shared" si="3"/>
        <v>0</v>
      </c>
      <c r="C10" s="195"/>
      <c r="D10" s="194"/>
      <c r="E10" s="195"/>
      <c r="F10" s="13"/>
      <c r="G10" s="13"/>
      <c r="H10" s="13"/>
      <c r="I10" s="68">
        <f t="shared" si="0"/>
        <v>0</v>
      </c>
      <c r="J10" s="182" t="str">
        <f>IF(OR(H10="&lt;Break&gt;",H10="&lt;Lunch&gt;",H10="&lt;No Count&gt;",H10="&lt;Test&gt;",H10="&lt;Concurrent Discussion&gt;", H10="&lt;Concurrent Lecture&gt;", H10="&lt;Concurrent Session&gt;",H10="&lt;Concurrent Simulation&gt;", H10="&lt;Concurrent Workshop&gt;")," ",IF(ISTEXT(G10),IF(Form!$K$32="SDCE","SDCE","CEU")," "))</f>
        <v xml:space="preserve"> </v>
      </c>
      <c r="K10" s="183"/>
      <c r="L10" s="172" t="str">
        <f t="shared" si="1"/>
        <v xml:space="preserve"> </v>
      </c>
      <c r="M10" s="173"/>
    </row>
    <row r="11" spans="1:13" ht="30.75" customHeight="1" x14ac:dyDescent="0.2">
      <c r="A11" s="37" t="str">
        <f t="shared" si="2"/>
        <v xml:space="preserve"> </v>
      </c>
      <c r="B11" s="194">
        <f t="shared" si="3"/>
        <v>0</v>
      </c>
      <c r="C11" s="195"/>
      <c r="D11" s="194"/>
      <c r="E11" s="195"/>
      <c r="F11" s="13"/>
      <c r="G11" s="13"/>
      <c r="H11" s="13"/>
      <c r="I11" s="68">
        <f t="shared" si="0"/>
        <v>0</v>
      </c>
      <c r="J11" s="182" t="str">
        <f>IF(OR(H11="&lt;Break&gt;",H11="&lt;Lunch&gt;",H11="&lt;No Count&gt;",H11="&lt;Test&gt;",H11="&lt;Concurrent Discussion&gt;", H11="&lt;Concurrent Lecture&gt;", H11="&lt;Concurrent Session&gt;",H11="&lt;Concurrent Simulation&gt;", H11="&lt;Concurrent Workshop&gt;")," ",IF(ISTEXT(G11),IF(Form!$K$32="SDCE","SDCE","CEU")," "))</f>
        <v xml:space="preserve"> </v>
      </c>
      <c r="K11" s="183"/>
      <c r="L11" s="172" t="str">
        <f t="shared" si="1"/>
        <v xml:space="preserve"> </v>
      </c>
      <c r="M11" s="173"/>
    </row>
    <row r="12" spans="1:13" ht="30.75" customHeight="1" x14ac:dyDescent="0.2">
      <c r="A12" s="37" t="str">
        <f t="shared" si="2"/>
        <v xml:space="preserve"> </v>
      </c>
      <c r="B12" s="194">
        <f t="shared" si="3"/>
        <v>0</v>
      </c>
      <c r="C12" s="195"/>
      <c r="D12" s="194"/>
      <c r="E12" s="195"/>
      <c r="F12" s="13"/>
      <c r="G12" s="13"/>
      <c r="H12" s="13"/>
      <c r="I12" s="68">
        <f t="shared" si="0"/>
        <v>0</v>
      </c>
      <c r="J12" s="182" t="str">
        <f>IF(OR(H12="&lt;Break&gt;",H12="&lt;Lunch&gt;",H12="&lt;No Count&gt;",H12="&lt;Test&gt;",H12="&lt;Concurrent Discussion&gt;", H12="&lt;Concurrent Lecture&gt;", H12="&lt;Concurrent Session&gt;",H12="&lt;Concurrent Simulation&gt;", H12="&lt;Concurrent Workshop&gt;")," ",IF(ISTEXT(G12),IF(Form!$K$32="SDCE","SDCE","CEU")," "))</f>
        <v xml:space="preserve"> </v>
      </c>
      <c r="K12" s="183"/>
      <c r="L12" s="172" t="str">
        <f t="shared" si="1"/>
        <v xml:space="preserve"> </v>
      </c>
      <c r="M12" s="173"/>
    </row>
    <row r="13" spans="1:13" ht="30.75" customHeight="1" x14ac:dyDescent="0.2">
      <c r="A13" s="37" t="str">
        <f t="shared" si="2"/>
        <v xml:space="preserve"> </v>
      </c>
      <c r="B13" s="194">
        <f t="shared" si="3"/>
        <v>0</v>
      </c>
      <c r="C13" s="195"/>
      <c r="D13" s="194"/>
      <c r="E13" s="195"/>
      <c r="F13" s="13"/>
      <c r="G13" s="13"/>
      <c r="H13" s="13"/>
      <c r="I13" s="68">
        <f t="shared" si="0"/>
        <v>0</v>
      </c>
      <c r="J13" s="182" t="str">
        <f>IF(OR(H13="&lt;Break&gt;",H13="&lt;Lunch&gt;",H13="&lt;No Count&gt;",H13="&lt;Test&gt;",H13="&lt;Concurrent Discussion&gt;", H13="&lt;Concurrent Lecture&gt;", H13="&lt;Concurrent Session&gt;",H13="&lt;Concurrent Simulation&gt;", H13="&lt;Concurrent Workshop&gt;")," ",IF(ISTEXT(G13),IF(Form!$K$32="SDCE","SDCE","CEU")," "))</f>
        <v xml:space="preserve"> </v>
      </c>
      <c r="K13" s="183"/>
      <c r="L13" s="172" t="str">
        <f t="shared" si="1"/>
        <v xml:space="preserve"> </v>
      </c>
      <c r="M13" s="173"/>
    </row>
    <row r="14" spans="1:13" ht="30.75" customHeight="1" x14ac:dyDescent="0.2">
      <c r="A14" s="37" t="str">
        <f t="shared" si="2"/>
        <v xml:space="preserve"> </v>
      </c>
      <c r="B14" s="194">
        <f t="shared" si="3"/>
        <v>0</v>
      </c>
      <c r="C14" s="195"/>
      <c r="D14" s="194"/>
      <c r="E14" s="195"/>
      <c r="F14" s="13"/>
      <c r="G14" s="13"/>
      <c r="H14" s="13"/>
      <c r="I14" s="68">
        <f t="shared" si="0"/>
        <v>0</v>
      </c>
      <c r="J14" s="182" t="str">
        <f>IF(OR(H14="&lt;Break&gt;",H14="&lt;Lunch&gt;",H14="&lt;No Count&gt;",H14="&lt;Test&gt;",H14="&lt;Concurrent Discussion&gt;", H14="&lt;Concurrent Lecture&gt;", H14="&lt;Concurrent Session&gt;",H14="&lt;Concurrent Simulation&gt;", H14="&lt;Concurrent Workshop&gt;")," ",IF(ISTEXT(G14),IF(Form!$K$32="SDCE","SDCE","CEU")," "))</f>
        <v xml:space="preserve"> </v>
      </c>
      <c r="K14" s="183"/>
      <c r="L14" s="172" t="str">
        <f t="shared" si="1"/>
        <v xml:space="preserve"> </v>
      </c>
      <c r="M14" s="173"/>
    </row>
    <row r="15" spans="1:13" ht="30.75" customHeight="1" x14ac:dyDescent="0.2">
      <c r="A15" s="37" t="str">
        <f t="shared" si="2"/>
        <v xml:space="preserve"> </v>
      </c>
      <c r="B15" s="194">
        <f t="shared" si="3"/>
        <v>0</v>
      </c>
      <c r="C15" s="195"/>
      <c r="D15" s="194"/>
      <c r="E15" s="195"/>
      <c r="F15" s="13"/>
      <c r="G15" s="13"/>
      <c r="H15" s="13"/>
      <c r="I15" s="68">
        <f t="shared" si="0"/>
        <v>0</v>
      </c>
      <c r="J15" s="182" t="str">
        <f>IF(OR(H15="&lt;Break&gt;",H15="&lt;Lunch&gt;",H15="&lt;No Count&gt;",H15="&lt;Test&gt;",H15="&lt;Concurrent Discussion&gt;", H15="&lt;Concurrent Lecture&gt;", H15="&lt;Concurrent Session&gt;",H15="&lt;Concurrent Simulation&gt;", H15="&lt;Concurrent Workshop&gt;")," ",IF(ISTEXT(G15),IF(Form!$K$32="SDCE","SDCE","CEU")," "))</f>
        <v xml:space="preserve"> </v>
      </c>
      <c r="K15" s="183"/>
      <c r="L15" s="172" t="str">
        <f t="shared" si="1"/>
        <v xml:space="preserve"> </v>
      </c>
      <c r="M15" s="173"/>
    </row>
    <row r="16" spans="1:13" ht="30.75" customHeight="1" x14ac:dyDescent="0.2">
      <c r="A16" s="37" t="str">
        <f t="shared" si="2"/>
        <v xml:space="preserve"> </v>
      </c>
      <c r="B16" s="194">
        <f t="shared" si="3"/>
        <v>0</v>
      </c>
      <c r="C16" s="195"/>
      <c r="D16" s="194"/>
      <c r="E16" s="195"/>
      <c r="F16" s="13"/>
      <c r="G16" s="13"/>
      <c r="H16" s="13"/>
      <c r="I16" s="68">
        <f t="shared" si="0"/>
        <v>0</v>
      </c>
      <c r="J16" s="182" t="str">
        <f>IF(OR(H16="&lt;Break&gt;",H16="&lt;Lunch&gt;",H16="&lt;No Count&gt;",H16="&lt;Test&gt;",H16="&lt;Concurrent Discussion&gt;", H16="&lt;Concurrent Lecture&gt;", H16="&lt;Concurrent Session&gt;",H16="&lt;Concurrent Simulation&gt;", H16="&lt;Concurrent Workshop&gt;")," ",IF(ISTEXT(G16),IF(Form!$K$32="SDCE","SDCE","CEU")," "))</f>
        <v xml:space="preserve"> </v>
      </c>
      <c r="K16" s="183"/>
      <c r="L16" s="172" t="str">
        <f t="shared" si="1"/>
        <v xml:space="preserve"> </v>
      </c>
      <c r="M16" s="173"/>
    </row>
    <row r="17" spans="1:13" ht="30.75" customHeight="1" x14ac:dyDescent="0.2">
      <c r="A17" s="37" t="str">
        <f t="shared" si="2"/>
        <v xml:space="preserve"> </v>
      </c>
      <c r="B17" s="194">
        <f t="shared" si="3"/>
        <v>0</v>
      </c>
      <c r="C17" s="195"/>
      <c r="D17" s="194"/>
      <c r="E17" s="195"/>
      <c r="F17" s="13"/>
      <c r="G17" s="13"/>
      <c r="H17" s="13"/>
      <c r="I17" s="68">
        <f t="shared" si="0"/>
        <v>0</v>
      </c>
      <c r="J17" s="182" t="str">
        <f>IF(OR(H17="&lt;Break&gt;",H17="&lt;Lunch&gt;",H17="&lt;No Count&gt;",H17="&lt;Test&gt;",H17="&lt;Concurrent Discussion&gt;", H17="&lt;Concurrent Lecture&gt;", H17="&lt;Concurrent Session&gt;",H17="&lt;Concurrent Simulation&gt;", H17="&lt;Concurrent Workshop&gt;")," ",IF(ISTEXT(G17),IF(Form!$K$32="SDCE","SDCE","CEU")," "))</f>
        <v xml:space="preserve"> </v>
      </c>
      <c r="K17" s="183"/>
      <c r="L17" s="172" t="str">
        <f t="shared" si="1"/>
        <v xml:space="preserve"> </v>
      </c>
      <c r="M17" s="173"/>
    </row>
    <row r="18" spans="1:13" ht="24" customHeight="1" x14ac:dyDescent="0.2">
      <c r="A18" s="178" t="s">
        <v>10</v>
      </c>
      <c r="B18" s="179"/>
      <c r="C18" s="179"/>
      <c r="D18" s="179"/>
      <c r="E18" s="179"/>
      <c r="F18" s="180"/>
      <c r="G18" s="180"/>
      <c r="H18" s="181"/>
      <c r="I18" s="59">
        <f>SUMIF($H3:$H17,"&lt;&gt;*&lt;*",$I3:$I17)</f>
        <v>0</v>
      </c>
      <c r="J18" s="61" t="str">
        <f>IF(Form!$G$32="SDCE","SDCE","CEU")</f>
        <v>CEU</v>
      </c>
      <c r="K18" s="39"/>
      <c r="L18" s="60">
        <f>SUM(L3:M17)</f>
        <v>0</v>
      </c>
      <c r="M18" s="70"/>
    </row>
    <row r="19" spans="1:13" s="17" customFormat="1" ht="17.100000000000001" customHeight="1" x14ac:dyDescent="0.2">
      <c r="A19" s="184" t="s">
        <v>35</v>
      </c>
      <c r="B19" s="185"/>
      <c r="C19" s="185"/>
      <c r="D19" s="185"/>
      <c r="E19" s="185"/>
      <c r="F19" s="185"/>
      <c r="G19" s="185"/>
      <c r="H19" s="185"/>
      <c r="I19" s="185"/>
      <c r="J19" s="186"/>
      <c r="K19" s="186"/>
      <c r="L19" s="186"/>
      <c r="M19" s="30"/>
    </row>
    <row r="20" spans="1:13" ht="15" customHeight="1" x14ac:dyDescent="0.25">
      <c r="A20" s="67" t="s">
        <v>29</v>
      </c>
      <c r="B20" s="177" t="s">
        <v>121</v>
      </c>
      <c r="C20" s="177"/>
      <c r="D20" s="177" t="s">
        <v>122</v>
      </c>
      <c r="E20" s="177"/>
      <c r="F20" s="36" t="s">
        <v>119</v>
      </c>
      <c r="G20" s="36" t="s">
        <v>120</v>
      </c>
      <c r="H20" s="36" t="s">
        <v>108</v>
      </c>
      <c r="I20" s="58" t="s">
        <v>123</v>
      </c>
      <c r="J20" s="174" t="s">
        <v>129</v>
      </c>
      <c r="K20" s="175"/>
      <c r="L20" s="187" t="s">
        <v>73</v>
      </c>
      <c r="M20" s="188"/>
    </row>
    <row r="21" spans="1:13" ht="24" customHeight="1" x14ac:dyDescent="0.2">
      <c r="A21" s="38" t="str">
        <f>$A$3</f>
        <v xml:space="preserve"> </v>
      </c>
      <c r="B21" s="176">
        <f>D17</f>
        <v>0</v>
      </c>
      <c r="C21" s="176"/>
      <c r="D21" s="176"/>
      <c r="E21" s="176"/>
      <c r="F21" s="13"/>
      <c r="G21" s="13"/>
      <c r="H21" s="13"/>
      <c r="I21" s="68">
        <f>(D21-B21)*1440</f>
        <v>0</v>
      </c>
      <c r="J21" s="182" t="str">
        <f>IF(OR(H21="&lt;Break&gt;",H21="&lt;Lunch&gt;",H21="&lt;No Count&gt;",H21="&lt;Test&gt;",H21="&lt;Concurrent Discussion&gt;", H21="&lt;Concurrent Lecture&gt;", H21="&lt;Concurrent Session&gt;",H21="&lt;Concurrent Simulation&gt;", H21="&lt;Concurrent Workshop&gt;")," ",IF(ISTEXT(G21),IF(Form!$K$32="SDCE","SDCE","CEU")," "))</f>
        <v xml:space="preserve"> </v>
      </c>
      <c r="K21" s="183"/>
      <c r="L21" s="171" t="str">
        <f>IF(J21=" "," ",I21/50)</f>
        <v xml:space="preserve"> </v>
      </c>
      <c r="M21" s="171"/>
    </row>
    <row r="22" spans="1:13" ht="30.75" customHeight="1" x14ac:dyDescent="0.2">
      <c r="A22" s="38" t="str">
        <f t="shared" ref="A22:A35" si="4">$A$3</f>
        <v xml:space="preserve"> </v>
      </c>
      <c r="B22" s="176">
        <f>D21</f>
        <v>0</v>
      </c>
      <c r="C22" s="176"/>
      <c r="D22" s="176"/>
      <c r="E22" s="176"/>
      <c r="F22" s="13"/>
      <c r="G22" s="13"/>
      <c r="H22" s="13"/>
      <c r="I22" s="68">
        <f t="shared" ref="I22:I35" si="5">(D22-B22)*1440</f>
        <v>0</v>
      </c>
      <c r="J22" s="182" t="str">
        <f>IF(OR(H22="&lt;Break&gt;",H22="&lt;Lunch&gt;",H22="&lt;No Count&gt;",H22="&lt;Test&gt;",H22="&lt;Concurrent Discussion&gt;", H22="&lt;Concurrent Lecture&gt;", H22="&lt;Concurrent Session&gt;",H22="&lt;Concurrent Simulation&gt;", H22="&lt;Concurrent Workshop&gt;")," ",IF(ISTEXT(G22),IF(Form!$K$32="SDCE","SDCE","CEU")," "))</f>
        <v xml:space="preserve"> </v>
      </c>
      <c r="K22" s="183"/>
      <c r="L22" s="171" t="str">
        <f t="shared" ref="L22:L35" si="6">IF(J22=" "," ",I22/50)</f>
        <v xml:space="preserve"> </v>
      </c>
      <c r="M22" s="171"/>
    </row>
    <row r="23" spans="1:13" ht="30.75" customHeight="1" x14ac:dyDescent="0.2">
      <c r="A23" s="38" t="str">
        <f t="shared" si="4"/>
        <v xml:space="preserve"> </v>
      </c>
      <c r="B23" s="176">
        <f t="shared" ref="B23:B35" si="7">D22</f>
        <v>0</v>
      </c>
      <c r="C23" s="176"/>
      <c r="D23" s="176"/>
      <c r="E23" s="176"/>
      <c r="F23" s="13"/>
      <c r="G23" s="13"/>
      <c r="H23" s="13"/>
      <c r="I23" s="68">
        <f t="shared" si="5"/>
        <v>0</v>
      </c>
      <c r="J23" s="182" t="str">
        <f>IF(OR(H23="&lt;Break&gt;",H23="&lt;Lunch&gt;",H23="&lt;No Count&gt;",H23="&lt;Test&gt;",H23="&lt;Concurrent Discussion&gt;", H23="&lt;Concurrent Lecture&gt;", H23="&lt;Concurrent Session&gt;",H23="&lt;Concurrent Simulation&gt;", H23="&lt;Concurrent Workshop&gt;")," ",IF(ISTEXT(G23),IF(Form!$K$32="SDCE","SDCE","CEU")," "))</f>
        <v xml:space="preserve"> </v>
      </c>
      <c r="K23" s="183"/>
      <c r="L23" s="171" t="str">
        <f t="shared" si="6"/>
        <v xml:space="preserve"> </v>
      </c>
      <c r="M23" s="171"/>
    </row>
    <row r="24" spans="1:13" ht="30.75" customHeight="1" x14ac:dyDescent="0.2">
      <c r="A24" s="38" t="str">
        <f t="shared" si="4"/>
        <v xml:space="preserve"> </v>
      </c>
      <c r="B24" s="176">
        <f t="shared" si="7"/>
        <v>0</v>
      </c>
      <c r="C24" s="176"/>
      <c r="D24" s="176"/>
      <c r="E24" s="176"/>
      <c r="F24" s="13"/>
      <c r="G24" s="13"/>
      <c r="H24" s="13"/>
      <c r="I24" s="68">
        <f t="shared" si="5"/>
        <v>0</v>
      </c>
      <c r="J24" s="182" t="str">
        <f>IF(OR(H24="&lt;Break&gt;",H24="&lt;Lunch&gt;",H24="&lt;No Count&gt;",H24="&lt;Test&gt;",H24="&lt;Concurrent Discussion&gt;", H24="&lt;Concurrent Lecture&gt;", H24="&lt;Concurrent Session&gt;",H24="&lt;Concurrent Simulation&gt;", H24="&lt;Concurrent Workshop&gt;")," ",IF(ISTEXT(G24),IF(Form!$K$32="SDCE","SDCE","CEU")," "))</f>
        <v xml:space="preserve"> </v>
      </c>
      <c r="K24" s="183"/>
      <c r="L24" s="171" t="str">
        <f t="shared" si="6"/>
        <v xml:space="preserve"> </v>
      </c>
      <c r="M24" s="171"/>
    </row>
    <row r="25" spans="1:13" ht="30.75" customHeight="1" x14ac:dyDescent="0.2">
      <c r="A25" s="38" t="str">
        <f t="shared" si="4"/>
        <v xml:space="preserve"> </v>
      </c>
      <c r="B25" s="176">
        <f t="shared" si="7"/>
        <v>0</v>
      </c>
      <c r="C25" s="176"/>
      <c r="D25" s="176"/>
      <c r="E25" s="176"/>
      <c r="F25" s="13"/>
      <c r="G25" s="13"/>
      <c r="H25" s="13"/>
      <c r="I25" s="68">
        <f t="shared" si="5"/>
        <v>0</v>
      </c>
      <c r="J25" s="182" t="str">
        <f>IF(OR(H25="&lt;Break&gt;",H25="&lt;Lunch&gt;",H25="&lt;No Count&gt;",H25="&lt;Test&gt;",H25="&lt;Concurrent Discussion&gt;", H25="&lt;Concurrent Lecture&gt;", H25="&lt;Concurrent Session&gt;",H25="&lt;Concurrent Simulation&gt;", H25="&lt;Concurrent Workshop&gt;")," ",IF(ISTEXT(G25),IF(Form!$K$32="SDCE","SDCE","CEU")," "))</f>
        <v xml:space="preserve"> </v>
      </c>
      <c r="K25" s="183"/>
      <c r="L25" s="171" t="str">
        <f t="shared" si="6"/>
        <v xml:space="preserve"> </v>
      </c>
      <c r="M25" s="171"/>
    </row>
    <row r="26" spans="1:13" ht="30.75" customHeight="1" x14ac:dyDescent="0.2">
      <c r="A26" s="38" t="str">
        <f t="shared" si="4"/>
        <v xml:space="preserve"> </v>
      </c>
      <c r="B26" s="176">
        <f t="shared" si="7"/>
        <v>0</v>
      </c>
      <c r="C26" s="176"/>
      <c r="D26" s="176"/>
      <c r="E26" s="176"/>
      <c r="F26" s="13"/>
      <c r="G26" s="13"/>
      <c r="H26" s="13"/>
      <c r="I26" s="68">
        <f t="shared" si="5"/>
        <v>0</v>
      </c>
      <c r="J26" s="182" t="str">
        <f>IF(OR(H26="&lt;Break&gt;",H26="&lt;Lunch&gt;",H26="&lt;No Count&gt;",H26="&lt;Test&gt;",H26="&lt;Concurrent Discussion&gt;", H26="&lt;Concurrent Lecture&gt;", H26="&lt;Concurrent Session&gt;",H26="&lt;Concurrent Simulation&gt;", H26="&lt;Concurrent Workshop&gt;")," ",IF(ISTEXT(G26),IF(Form!$K$32="SDCE","SDCE","CEU")," "))</f>
        <v xml:space="preserve"> </v>
      </c>
      <c r="K26" s="183"/>
      <c r="L26" s="171" t="str">
        <f t="shared" si="6"/>
        <v xml:space="preserve"> </v>
      </c>
      <c r="M26" s="171"/>
    </row>
    <row r="27" spans="1:13" ht="30.75" customHeight="1" x14ac:dyDescent="0.2">
      <c r="A27" s="38" t="str">
        <f t="shared" si="4"/>
        <v xml:space="preserve"> </v>
      </c>
      <c r="B27" s="176">
        <f t="shared" si="7"/>
        <v>0</v>
      </c>
      <c r="C27" s="176"/>
      <c r="D27" s="176"/>
      <c r="E27" s="176"/>
      <c r="F27" s="13"/>
      <c r="G27" s="13"/>
      <c r="H27" s="13"/>
      <c r="I27" s="68">
        <f t="shared" si="5"/>
        <v>0</v>
      </c>
      <c r="J27" s="182" t="str">
        <f>IF(OR(H27="&lt;Break&gt;",H27="&lt;Lunch&gt;",H27="&lt;No Count&gt;",H27="&lt;Test&gt;",H27="&lt;Concurrent Discussion&gt;", H27="&lt;Concurrent Lecture&gt;", H27="&lt;Concurrent Session&gt;",H27="&lt;Concurrent Simulation&gt;", H27="&lt;Concurrent Workshop&gt;")," ",IF(ISTEXT(G27),IF(Form!$K$32="SDCE","SDCE","CEU")," "))</f>
        <v xml:space="preserve"> </v>
      </c>
      <c r="K27" s="183"/>
      <c r="L27" s="171" t="str">
        <f t="shared" si="6"/>
        <v xml:space="preserve"> </v>
      </c>
      <c r="M27" s="171"/>
    </row>
    <row r="28" spans="1:13" ht="30.75" customHeight="1" x14ac:dyDescent="0.2">
      <c r="A28" s="38" t="str">
        <f t="shared" si="4"/>
        <v xml:space="preserve"> </v>
      </c>
      <c r="B28" s="176">
        <f t="shared" si="7"/>
        <v>0</v>
      </c>
      <c r="C28" s="176"/>
      <c r="D28" s="176"/>
      <c r="E28" s="176"/>
      <c r="F28" s="13"/>
      <c r="G28" s="13"/>
      <c r="H28" s="13"/>
      <c r="I28" s="68">
        <f t="shared" si="5"/>
        <v>0</v>
      </c>
      <c r="J28" s="182" t="str">
        <f>IF(OR(H28="&lt;Break&gt;",H28="&lt;Lunch&gt;",H28="&lt;No Count&gt;",H28="&lt;Test&gt;",H28="&lt;Concurrent Discussion&gt;", H28="&lt;Concurrent Lecture&gt;", H28="&lt;Concurrent Session&gt;",H28="&lt;Concurrent Simulation&gt;", H28="&lt;Concurrent Workshop&gt;")," ",IF(ISTEXT(G28),IF(Form!$K$32="SDCE","SDCE","CEU")," "))</f>
        <v xml:space="preserve"> </v>
      </c>
      <c r="K28" s="183"/>
      <c r="L28" s="171" t="str">
        <f t="shared" si="6"/>
        <v xml:space="preserve"> </v>
      </c>
      <c r="M28" s="171"/>
    </row>
    <row r="29" spans="1:13" ht="30.75" customHeight="1" x14ac:dyDescent="0.2">
      <c r="A29" s="38" t="str">
        <f t="shared" si="4"/>
        <v xml:space="preserve"> </v>
      </c>
      <c r="B29" s="176">
        <f t="shared" si="7"/>
        <v>0</v>
      </c>
      <c r="C29" s="176"/>
      <c r="D29" s="176"/>
      <c r="E29" s="176"/>
      <c r="F29" s="13"/>
      <c r="G29" s="13"/>
      <c r="H29" s="13"/>
      <c r="I29" s="68">
        <f t="shared" si="5"/>
        <v>0</v>
      </c>
      <c r="J29" s="182" t="str">
        <f>IF(OR(H29="&lt;Break&gt;",H29="&lt;Lunch&gt;",H29="&lt;No Count&gt;",H29="&lt;Test&gt;",H29="&lt;Concurrent Discussion&gt;", H29="&lt;Concurrent Lecture&gt;", H29="&lt;Concurrent Session&gt;",H29="&lt;Concurrent Simulation&gt;", H29="&lt;Concurrent Workshop&gt;")," ",IF(ISTEXT(G29),IF(Form!$K$32="SDCE","SDCE","CEU")," "))</f>
        <v xml:space="preserve"> </v>
      </c>
      <c r="K29" s="183"/>
      <c r="L29" s="171" t="str">
        <f t="shared" si="6"/>
        <v xml:space="preserve"> </v>
      </c>
      <c r="M29" s="171"/>
    </row>
    <row r="30" spans="1:13" ht="30.75" customHeight="1" x14ac:dyDescent="0.2">
      <c r="A30" s="38" t="str">
        <f t="shared" si="4"/>
        <v xml:space="preserve"> </v>
      </c>
      <c r="B30" s="176">
        <f t="shared" si="7"/>
        <v>0</v>
      </c>
      <c r="C30" s="176"/>
      <c r="D30" s="176"/>
      <c r="E30" s="176"/>
      <c r="F30" s="13"/>
      <c r="G30" s="13"/>
      <c r="H30" s="13"/>
      <c r="I30" s="68">
        <f t="shared" si="5"/>
        <v>0</v>
      </c>
      <c r="J30" s="182" t="str">
        <f>IF(OR(H30="&lt;Break&gt;",H30="&lt;Lunch&gt;",H30="&lt;No Count&gt;",H30="&lt;Test&gt;",H30="&lt;Concurrent Discussion&gt;", H30="&lt;Concurrent Lecture&gt;", H30="&lt;Concurrent Session&gt;",H30="&lt;Concurrent Simulation&gt;", H30="&lt;Concurrent Workshop&gt;")," ",IF(ISTEXT(G30),IF(Form!$K$32="SDCE","SDCE","CEU")," "))</f>
        <v xml:space="preserve"> </v>
      </c>
      <c r="K30" s="183"/>
      <c r="L30" s="171" t="str">
        <f t="shared" si="6"/>
        <v xml:space="preserve"> </v>
      </c>
      <c r="M30" s="171"/>
    </row>
    <row r="31" spans="1:13" ht="30.75" customHeight="1" x14ac:dyDescent="0.2">
      <c r="A31" s="38" t="str">
        <f t="shared" si="4"/>
        <v xml:space="preserve"> </v>
      </c>
      <c r="B31" s="176">
        <f t="shared" si="7"/>
        <v>0</v>
      </c>
      <c r="C31" s="176"/>
      <c r="D31" s="176"/>
      <c r="E31" s="176"/>
      <c r="F31" s="13"/>
      <c r="G31" s="13"/>
      <c r="H31" s="13"/>
      <c r="I31" s="68">
        <f t="shared" si="5"/>
        <v>0</v>
      </c>
      <c r="J31" s="182" t="str">
        <f>IF(OR(H31="&lt;Break&gt;",H31="&lt;Lunch&gt;",H31="&lt;No Count&gt;",H31="&lt;Test&gt;",H31="&lt;Concurrent Discussion&gt;", H31="&lt;Concurrent Lecture&gt;", H31="&lt;Concurrent Session&gt;",H31="&lt;Concurrent Simulation&gt;", H31="&lt;Concurrent Workshop&gt;")," ",IF(ISTEXT(G31),IF(Form!$K$32="SDCE","SDCE","CEU")," "))</f>
        <v xml:space="preserve"> </v>
      </c>
      <c r="K31" s="183"/>
      <c r="L31" s="171" t="str">
        <f t="shared" si="6"/>
        <v xml:space="preserve"> </v>
      </c>
      <c r="M31" s="171"/>
    </row>
    <row r="32" spans="1:13" ht="30.75" customHeight="1" x14ac:dyDescent="0.2">
      <c r="A32" s="38" t="str">
        <f t="shared" si="4"/>
        <v xml:space="preserve"> </v>
      </c>
      <c r="B32" s="176">
        <f t="shared" si="7"/>
        <v>0</v>
      </c>
      <c r="C32" s="176"/>
      <c r="D32" s="176"/>
      <c r="E32" s="176"/>
      <c r="F32" s="13"/>
      <c r="G32" s="13"/>
      <c r="H32" s="13"/>
      <c r="I32" s="68">
        <f t="shared" si="5"/>
        <v>0</v>
      </c>
      <c r="J32" s="182" t="str">
        <f>IF(OR(H32="&lt;Break&gt;",H32="&lt;Lunch&gt;",H32="&lt;No Count&gt;",H32="&lt;Test&gt;",H32="&lt;Concurrent Discussion&gt;", H32="&lt;Concurrent Lecture&gt;", H32="&lt;Concurrent Session&gt;",H32="&lt;Concurrent Simulation&gt;", H32="&lt;Concurrent Workshop&gt;")," ",IF(ISTEXT(G32),IF(Form!$K$32="SDCE","SDCE","CEU")," "))</f>
        <v xml:space="preserve"> </v>
      </c>
      <c r="K32" s="183"/>
      <c r="L32" s="171" t="str">
        <f t="shared" si="6"/>
        <v xml:space="preserve"> </v>
      </c>
      <c r="M32" s="171"/>
    </row>
    <row r="33" spans="1:13" ht="30.75" customHeight="1" x14ac:dyDescent="0.2">
      <c r="A33" s="38" t="str">
        <f t="shared" si="4"/>
        <v xml:space="preserve"> </v>
      </c>
      <c r="B33" s="176">
        <f t="shared" si="7"/>
        <v>0</v>
      </c>
      <c r="C33" s="176"/>
      <c r="D33" s="176"/>
      <c r="E33" s="176"/>
      <c r="F33" s="13"/>
      <c r="G33" s="13"/>
      <c r="H33" s="13"/>
      <c r="I33" s="68">
        <f t="shared" si="5"/>
        <v>0</v>
      </c>
      <c r="J33" s="182" t="str">
        <f>IF(OR(H33="&lt;Break&gt;",H33="&lt;Lunch&gt;",H33="&lt;No Count&gt;",H33="&lt;Test&gt;",H33="&lt;Concurrent Discussion&gt;", H33="&lt;Concurrent Lecture&gt;", H33="&lt;Concurrent Session&gt;",H33="&lt;Concurrent Simulation&gt;", H33="&lt;Concurrent Workshop&gt;")," ",IF(ISTEXT(G33),IF(Form!$K$32="SDCE","SDCE","CEU")," "))</f>
        <v xml:space="preserve"> </v>
      </c>
      <c r="K33" s="183"/>
      <c r="L33" s="171" t="str">
        <f t="shared" si="6"/>
        <v xml:space="preserve"> </v>
      </c>
      <c r="M33" s="171"/>
    </row>
    <row r="34" spans="1:13" ht="30.75" customHeight="1" x14ac:dyDescent="0.2">
      <c r="A34" s="38" t="str">
        <f t="shared" si="4"/>
        <v xml:space="preserve"> </v>
      </c>
      <c r="B34" s="176">
        <f t="shared" si="7"/>
        <v>0</v>
      </c>
      <c r="C34" s="176"/>
      <c r="D34" s="176"/>
      <c r="E34" s="176"/>
      <c r="F34" s="13"/>
      <c r="G34" s="13"/>
      <c r="H34" s="13"/>
      <c r="I34" s="68">
        <f t="shared" si="5"/>
        <v>0</v>
      </c>
      <c r="J34" s="182" t="str">
        <f>IF(OR(H34="&lt;Break&gt;",H34="&lt;Lunch&gt;",H34="&lt;No Count&gt;",H34="&lt;Test&gt;",H34="&lt;Concurrent Discussion&gt;", H34="&lt;Concurrent Lecture&gt;", H34="&lt;Concurrent Session&gt;",H34="&lt;Concurrent Simulation&gt;", H34="&lt;Concurrent Workshop&gt;")," ",IF(ISTEXT(G34),IF(Form!$K$32="SDCE","SDCE","CEU")," "))</f>
        <v xml:space="preserve"> </v>
      </c>
      <c r="K34" s="183"/>
      <c r="L34" s="171" t="str">
        <f t="shared" si="6"/>
        <v xml:space="preserve"> </v>
      </c>
      <c r="M34" s="171"/>
    </row>
    <row r="35" spans="1:13" ht="30.75" customHeight="1" x14ac:dyDescent="0.2">
      <c r="A35" s="38" t="str">
        <f t="shared" si="4"/>
        <v xml:space="preserve"> </v>
      </c>
      <c r="B35" s="176">
        <f t="shared" si="7"/>
        <v>0</v>
      </c>
      <c r="C35" s="176"/>
      <c r="D35" s="176"/>
      <c r="E35" s="176"/>
      <c r="F35" s="13"/>
      <c r="G35" s="13"/>
      <c r="H35" s="13"/>
      <c r="I35" s="68">
        <f t="shared" si="5"/>
        <v>0</v>
      </c>
      <c r="J35" s="182" t="str">
        <f>IF(OR(H35="&lt;Break&gt;",H35="&lt;Lunch&gt;",H35="&lt;No Count&gt;",H35="&lt;Test&gt;",H35="&lt;Concurrent Discussion&gt;", H35="&lt;Concurrent Lecture&gt;", H35="&lt;Concurrent Session&gt;",H35="&lt;Concurrent Simulation&gt;", H35="&lt;Concurrent Workshop&gt;")," ",IF(ISTEXT(G35),IF(Form!$K$32="SDCE","SDCE","CEU")," "))</f>
        <v xml:space="preserve"> </v>
      </c>
      <c r="K35" s="183"/>
      <c r="L35" s="171" t="str">
        <f t="shared" si="6"/>
        <v xml:space="preserve"> </v>
      </c>
      <c r="M35" s="171"/>
    </row>
    <row r="36" spans="1:13" ht="24" customHeight="1" x14ac:dyDescent="0.2">
      <c r="A36" s="178" t="s">
        <v>11</v>
      </c>
      <c r="B36" s="179"/>
      <c r="C36" s="179"/>
      <c r="D36" s="179"/>
      <c r="E36" s="179"/>
      <c r="F36" s="180"/>
      <c r="G36" s="180"/>
      <c r="H36" s="181"/>
      <c r="I36" s="59">
        <f>SUMIF($H21:$H35,"&lt;&gt;*&lt;*",$I21:$I35)</f>
        <v>0</v>
      </c>
      <c r="J36" s="61" t="str">
        <f>IF(Form!$G$32="SDCE","SDCE","CEU")</f>
        <v>CEU</v>
      </c>
      <c r="K36" s="39"/>
      <c r="L36" s="60">
        <f>SUM(L21:M35)</f>
        <v>0</v>
      </c>
      <c r="M36" s="70"/>
    </row>
    <row r="37" spans="1:13" ht="18" x14ac:dyDescent="0.2">
      <c r="A37" s="184" t="s">
        <v>36</v>
      </c>
      <c r="B37" s="185"/>
      <c r="C37" s="185"/>
      <c r="D37" s="185"/>
      <c r="E37" s="185"/>
      <c r="F37" s="185"/>
      <c r="G37" s="185"/>
      <c r="H37" s="185"/>
      <c r="I37" s="185"/>
      <c r="J37" s="186"/>
      <c r="K37" s="186"/>
      <c r="L37" s="186"/>
      <c r="M37" s="31"/>
    </row>
    <row r="38" spans="1:13" ht="15" customHeight="1" x14ac:dyDescent="0.25">
      <c r="A38" s="67" t="s">
        <v>29</v>
      </c>
      <c r="B38" s="177" t="s">
        <v>121</v>
      </c>
      <c r="C38" s="177"/>
      <c r="D38" s="177" t="s">
        <v>122</v>
      </c>
      <c r="E38" s="177"/>
      <c r="F38" s="36" t="s">
        <v>119</v>
      </c>
      <c r="G38" s="36" t="s">
        <v>120</v>
      </c>
      <c r="H38" s="36" t="s">
        <v>108</v>
      </c>
      <c r="I38" s="58" t="s">
        <v>123</v>
      </c>
      <c r="J38" s="174" t="s">
        <v>129</v>
      </c>
      <c r="K38" s="175"/>
      <c r="L38" s="187" t="s">
        <v>73</v>
      </c>
      <c r="M38" s="188"/>
    </row>
    <row r="39" spans="1:13" ht="30.75" customHeight="1" x14ac:dyDescent="0.2">
      <c r="A39" s="40" t="str">
        <f>$A$3</f>
        <v xml:space="preserve"> </v>
      </c>
      <c r="B39" s="176">
        <f>D35</f>
        <v>0</v>
      </c>
      <c r="C39" s="176"/>
      <c r="D39" s="193"/>
      <c r="E39" s="193"/>
      <c r="F39" s="13"/>
      <c r="G39" s="13"/>
      <c r="H39" s="13"/>
      <c r="I39" s="68">
        <f>(D39-B39)*1440</f>
        <v>0</v>
      </c>
      <c r="J39" s="65" t="str">
        <f>IF(OR(H39="&lt;Break&gt;",H39="&lt;Lunch&gt;",H39="&lt;No Count&gt;",H39="&lt;Test&gt;",H39="&lt;Concurrent Discussion&gt;", H39="&lt;Concurrent Lecture&gt;", H39="&lt;Concurrent Session&gt;",H39="&lt;Concurrent Simulation&gt;", H39="&lt;Concurrent Workshop&gt;")," ",IF(ISTEXT(G39),IF(Form!$K$32="SDCE","SDCE","CEU")," "))</f>
        <v xml:space="preserve"> </v>
      </c>
      <c r="K39" s="66"/>
      <c r="L39" s="171" t="str">
        <f>IF(J39=" "," ",I39/50)</f>
        <v xml:space="preserve"> </v>
      </c>
      <c r="M39" s="171"/>
    </row>
    <row r="40" spans="1:13" ht="30.75" customHeight="1" x14ac:dyDescent="0.2">
      <c r="A40" s="40" t="str">
        <f t="shared" ref="A40:A53" si="8">$A$3</f>
        <v xml:space="preserve"> </v>
      </c>
      <c r="B40" s="176">
        <f>D39</f>
        <v>0</v>
      </c>
      <c r="C40" s="176"/>
      <c r="D40" s="193"/>
      <c r="E40" s="193"/>
      <c r="F40" s="13"/>
      <c r="G40" s="13"/>
      <c r="H40" s="13"/>
      <c r="I40" s="68">
        <f t="shared" ref="I40:I53" si="9">(D40-B40)*1440</f>
        <v>0</v>
      </c>
      <c r="J40" s="65" t="str">
        <f>IF(OR(H40="&lt;Break&gt;",H40="&lt;Lunch&gt;",H40="&lt;No Count&gt;",H40="&lt;Test&gt;",H40="&lt;Concurrent Discussion&gt;", H40="&lt;Concurrent Lecture&gt;", H40="&lt;Concurrent Session&gt;",H40="&lt;Concurrent Simulation&gt;", H40="&lt;Concurrent Workshop&gt;")," ",IF(ISTEXT(G40),IF(Form!$K$32="SDCE","SDCE","CEU")," "))</f>
        <v xml:space="preserve"> </v>
      </c>
      <c r="K40" s="66"/>
      <c r="L40" s="171" t="str">
        <f t="shared" ref="L40:L53" si="10">IF(J40=" "," ",I40/50)</f>
        <v xml:space="preserve"> </v>
      </c>
      <c r="M40" s="171"/>
    </row>
    <row r="41" spans="1:13" ht="30.75" customHeight="1" x14ac:dyDescent="0.2">
      <c r="A41" s="40" t="str">
        <f t="shared" si="8"/>
        <v xml:space="preserve"> </v>
      </c>
      <c r="B41" s="176">
        <f t="shared" ref="B41:B53" si="11">D40</f>
        <v>0</v>
      </c>
      <c r="C41" s="176"/>
      <c r="D41" s="193"/>
      <c r="E41" s="193"/>
      <c r="F41" s="13"/>
      <c r="G41" s="13"/>
      <c r="H41" s="13"/>
      <c r="I41" s="68">
        <f t="shared" si="9"/>
        <v>0</v>
      </c>
      <c r="J41" s="65" t="str">
        <f>IF(OR(H41="&lt;Break&gt;",H41="&lt;Lunch&gt;",H41="&lt;No Count&gt;",H41="&lt;Test&gt;",H41="&lt;Concurrent Discussion&gt;", H41="&lt;Concurrent Lecture&gt;", H41="&lt;Concurrent Session&gt;",H41="&lt;Concurrent Simulation&gt;", H41="&lt;Concurrent Workshop&gt;")," ",IF(ISTEXT(G41),IF(Form!$K$32="SDCE","SDCE","CEU")," "))</f>
        <v xml:space="preserve"> </v>
      </c>
      <c r="K41" s="66"/>
      <c r="L41" s="171" t="str">
        <f t="shared" si="10"/>
        <v xml:space="preserve"> </v>
      </c>
      <c r="M41" s="171"/>
    </row>
    <row r="42" spans="1:13" ht="30.75" customHeight="1" x14ac:dyDescent="0.2">
      <c r="A42" s="40" t="str">
        <f t="shared" si="8"/>
        <v xml:space="preserve"> </v>
      </c>
      <c r="B42" s="176">
        <f t="shared" si="11"/>
        <v>0</v>
      </c>
      <c r="C42" s="176"/>
      <c r="D42" s="193"/>
      <c r="E42" s="193"/>
      <c r="F42" s="13"/>
      <c r="G42" s="13"/>
      <c r="H42" s="13"/>
      <c r="I42" s="68">
        <f t="shared" si="9"/>
        <v>0</v>
      </c>
      <c r="J42" s="65" t="str">
        <f>IF(OR(H42="&lt;Break&gt;",H42="&lt;Lunch&gt;",H42="&lt;No Count&gt;",H42="&lt;Test&gt;",H42="&lt;Concurrent Discussion&gt;", H42="&lt;Concurrent Lecture&gt;", H42="&lt;Concurrent Session&gt;",H42="&lt;Concurrent Simulation&gt;", H42="&lt;Concurrent Workshop&gt;")," ",IF(ISTEXT(G42),IF(Form!$K$32="SDCE","SDCE","CEU")," "))</f>
        <v xml:space="preserve"> </v>
      </c>
      <c r="K42" s="66"/>
      <c r="L42" s="171" t="str">
        <f t="shared" si="10"/>
        <v xml:space="preserve"> </v>
      </c>
      <c r="M42" s="171"/>
    </row>
    <row r="43" spans="1:13" ht="30.75" customHeight="1" x14ac:dyDescent="0.2">
      <c r="A43" s="40" t="str">
        <f t="shared" si="8"/>
        <v xml:space="preserve"> </v>
      </c>
      <c r="B43" s="176">
        <f t="shared" si="11"/>
        <v>0</v>
      </c>
      <c r="C43" s="176"/>
      <c r="D43" s="193"/>
      <c r="E43" s="193"/>
      <c r="F43" s="13"/>
      <c r="G43" s="13"/>
      <c r="H43" s="13"/>
      <c r="I43" s="68">
        <f t="shared" si="9"/>
        <v>0</v>
      </c>
      <c r="J43" s="65" t="str">
        <f>IF(OR(H43="&lt;Break&gt;",H43="&lt;Lunch&gt;",H43="&lt;No Count&gt;",H43="&lt;Test&gt;",H43="&lt;Concurrent Discussion&gt;", H43="&lt;Concurrent Lecture&gt;", H43="&lt;Concurrent Session&gt;",H43="&lt;Concurrent Simulation&gt;", H43="&lt;Concurrent Workshop&gt;")," ",IF(ISTEXT(G43),IF(Form!$K$32="SDCE","SDCE","CEU")," "))</f>
        <v xml:space="preserve"> </v>
      </c>
      <c r="K43" s="66"/>
      <c r="L43" s="171" t="str">
        <f t="shared" si="10"/>
        <v xml:space="preserve"> </v>
      </c>
      <c r="M43" s="171"/>
    </row>
    <row r="44" spans="1:13" ht="30.75" customHeight="1" x14ac:dyDescent="0.2">
      <c r="A44" s="40" t="str">
        <f t="shared" si="8"/>
        <v xml:space="preserve"> </v>
      </c>
      <c r="B44" s="176">
        <f t="shared" si="11"/>
        <v>0</v>
      </c>
      <c r="C44" s="176"/>
      <c r="D44" s="193"/>
      <c r="E44" s="193"/>
      <c r="F44" s="13"/>
      <c r="G44" s="13"/>
      <c r="H44" s="13"/>
      <c r="I44" s="68">
        <f t="shared" si="9"/>
        <v>0</v>
      </c>
      <c r="J44" s="65" t="str">
        <f>IF(OR(H44="&lt;Break&gt;",H44="&lt;Lunch&gt;",H44="&lt;No Count&gt;",H44="&lt;Test&gt;",H44="&lt;Concurrent Discussion&gt;", H44="&lt;Concurrent Lecture&gt;", H44="&lt;Concurrent Session&gt;",H44="&lt;Concurrent Simulation&gt;", H44="&lt;Concurrent Workshop&gt;")," ",IF(ISTEXT(G44),IF(Form!$K$32="SDCE","SDCE","CEU")," "))</f>
        <v xml:space="preserve"> </v>
      </c>
      <c r="K44" s="66"/>
      <c r="L44" s="171" t="str">
        <f t="shared" si="10"/>
        <v xml:space="preserve"> </v>
      </c>
      <c r="M44" s="171"/>
    </row>
    <row r="45" spans="1:13" ht="30.75" customHeight="1" x14ac:dyDescent="0.2">
      <c r="A45" s="40" t="str">
        <f t="shared" si="8"/>
        <v xml:space="preserve"> </v>
      </c>
      <c r="B45" s="176">
        <f t="shared" si="11"/>
        <v>0</v>
      </c>
      <c r="C45" s="176"/>
      <c r="D45" s="193"/>
      <c r="E45" s="193"/>
      <c r="F45" s="13"/>
      <c r="G45" s="13"/>
      <c r="H45" s="13"/>
      <c r="I45" s="68">
        <f t="shared" si="9"/>
        <v>0</v>
      </c>
      <c r="J45" s="65" t="str">
        <f>IF(OR(H45="&lt;Break&gt;",H45="&lt;Lunch&gt;",H45="&lt;No Count&gt;",H45="&lt;Test&gt;",H45="&lt;Concurrent Discussion&gt;", H45="&lt;Concurrent Lecture&gt;", H45="&lt;Concurrent Session&gt;",H45="&lt;Concurrent Simulation&gt;", H45="&lt;Concurrent Workshop&gt;")," ",IF(ISTEXT(G45),IF(Form!$K$32="SDCE","SDCE","CEU")," "))</f>
        <v xml:space="preserve"> </v>
      </c>
      <c r="K45" s="66"/>
      <c r="L45" s="171" t="str">
        <f t="shared" si="10"/>
        <v xml:space="preserve"> </v>
      </c>
      <c r="M45" s="171"/>
    </row>
    <row r="46" spans="1:13" ht="30.75" customHeight="1" x14ac:dyDescent="0.2">
      <c r="A46" s="40" t="str">
        <f t="shared" si="8"/>
        <v xml:space="preserve"> </v>
      </c>
      <c r="B46" s="176">
        <f t="shared" si="11"/>
        <v>0</v>
      </c>
      <c r="C46" s="176"/>
      <c r="D46" s="193"/>
      <c r="E46" s="193"/>
      <c r="F46" s="13"/>
      <c r="G46" s="13"/>
      <c r="H46" s="13"/>
      <c r="I46" s="68">
        <f t="shared" si="9"/>
        <v>0</v>
      </c>
      <c r="J46" s="65" t="str">
        <f>IF(OR(H46="&lt;Break&gt;",H46="&lt;Lunch&gt;",H46="&lt;No Count&gt;",H46="&lt;Test&gt;",H46="&lt;Concurrent Discussion&gt;", H46="&lt;Concurrent Lecture&gt;", H46="&lt;Concurrent Session&gt;",H46="&lt;Concurrent Simulation&gt;", H46="&lt;Concurrent Workshop&gt;")," ",IF(ISTEXT(G46),IF(Form!$K$32="SDCE","SDCE","CEU")," "))</f>
        <v xml:space="preserve"> </v>
      </c>
      <c r="K46" s="66"/>
      <c r="L46" s="171" t="str">
        <f t="shared" si="10"/>
        <v xml:space="preserve"> </v>
      </c>
      <c r="M46" s="171"/>
    </row>
    <row r="47" spans="1:13" ht="30.75" customHeight="1" x14ac:dyDescent="0.2">
      <c r="A47" s="40" t="str">
        <f t="shared" si="8"/>
        <v xml:space="preserve"> </v>
      </c>
      <c r="B47" s="176">
        <f t="shared" si="11"/>
        <v>0</v>
      </c>
      <c r="C47" s="176"/>
      <c r="D47" s="193"/>
      <c r="E47" s="193"/>
      <c r="F47" s="13"/>
      <c r="G47" s="13"/>
      <c r="H47" s="13"/>
      <c r="I47" s="68">
        <f t="shared" si="9"/>
        <v>0</v>
      </c>
      <c r="J47" s="65" t="str">
        <f>IF(OR(H47="&lt;Break&gt;",H47="&lt;Lunch&gt;",H47="&lt;No Count&gt;",H47="&lt;Test&gt;",H47="&lt;Concurrent Discussion&gt;", H47="&lt;Concurrent Lecture&gt;", H47="&lt;Concurrent Session&gt;",H47="&lt;Concurrent Simulation&gt;", H47="&lt;Concurrent Workshop&gt;")," ",IF(ISTEXT(G47),IF(Form!$K$32="SDCE","SDCE","CEU")," "))</f>
        <v xml:space="preserve"> </v>
      </c>
      <c r="K47" s="66"/>
      <c r="L47" s="171" t="str">
        <f t="shared" si="10"/>
        <v xml:space="preserve"> </v>
      </c>
      <c r="M47" s="171"/>
    </row>
    <row r="48" spans="1:13" ht="30.75" customHeight="1" x14ac:dyDescent="0.2">
      <c r="A48" s="40" t="str">
        <f t="shared" si="8"/>
        <v xml:space="preserve"> </v>
      </c>
      <c r="B48" s="176">
        <f t="shared" si="11"/>
        <v>0</v>
      </c>
      <c r="C48" s="176"/>
      <c r="D48" s="193"/>
      <c r="E48" s="193"/>
      <c r="F48" s="13"/>
      <c r="G48" s="13"/>
      <c r="H48" s="13"/>
      <c r="I48" s="68">
        <f t="shared" si="9"/>
        <v>0</v>
      </c>
      <c r="J48" s="65" t="str">
        <f>IF(OR(H48="&lt;Break&gt;",H48="&lt;Lunch&gt;",H48="&lt;No Count&gt;",H48="&lt;Test&gt;",H48="&lt;Concurrent Discussion&gt;", H48="&lt;Concurrent Lecture&gt;", H48="&lt;Concurrent Session&gt;",H48="&lt;Concurrent Simulation&gt;", H48="&lt;Concurrent Workshop&gt;")," ",IF(ISTEXT(G48),IF(Form!$K$32="SDCE","SDCE","CEU")," "))</f>
        <v xml:space="preserve"> </v>
      </c>
      <c r="K48" s="66"/>
      <c r="L48" s="171" t="str">
        <f t="shared" si="10"/>
        <v xml:space="preserve"> </v>
      </c>
      <c r="M48" s="171"/>
    </row>
    <row r="49" spans="1:13" ht="30.75" customHeight="1" x14ac:dyDescent="0.2">
      <c r="A49" s="40" t="str">
        <f t="shared" si="8"/>
        <v xml:space="preserve"> </v>
      </c>
      <c r="B49" s="176">
        <f t="shared" si="11"/>
        <v>0</v>
      </c>
      <c r="C49" s="176"/>
      <c r="D49" s="193"/>
      <c r="E49" s="193"/>
      <c r="F49" s="13"/>
      <c r="G49" s="13"/>
      <c r="H49" s="13"/>
      <c r="I49" s="68">
        <f t="shared" si="9"/>
        <v>0</v>
      </c>
      <c r="J49" s="65" t="str">
        <f>IF(OR(H49="&lt;Break&gt;",H49="&lt;Lunch&gt;",H49="&lt;No Count&gt;",H49="&lt;Test&gt;",H49="&lt;Concurrent Discussion&gt;", H49="&lt;Concurrent Lecture&gt;", H49="&lt;Concurrent Session&gt;",H49="&lt;Concurrent Simulation&gt;", H49="&lt;Concurrent Workshop&gt;")," ",IF(ISTEXT(G49),IF(Form!$K$32="SDCE","SDCE","CEU")," "))</f>
        <v xml:space="preserve"> </v>
      </c>
      <c r="K49" s="66"/>
      <c r="L49" s="171" t="str">
        <f t="shared" si="10"/>
        <v xml:space="preserve"> </v>
      </c>
      <c r="M49" s="171"/>
    </row>
    <row r="50" spans="1:13" ht="30.75" customHeight="1" x14ac:dyDescent="0.2">
      <c r="A50" s="40" t="str">
        <f t="shared" si="8"/>
        <v xml:space="preserve"> </v>
      </c>
      <c r="B50" s="176">
        <f t="shared" si="11"/>
        <v>0</v>
      </c>
      <c r="C50" s="176"/>
      <c r="D50" s="193"/>
      <c r="E50" s="193"/>
      <c r="F50" s="13"/>
      <c r="G50" s="13"/>
      <c r="H50" s="13"/>
      <c r="I50" s="68">
        <f t="shared" si="9"/>
        <v>0</v>
      </c>
      <c r="J50" s="65" t="str">
        <f>IF(OR(H50="&lt;Break&gt;",H50="&lt;Lunch&gt;",H50="&lt;No Count&gt;",H50="&lt;Test&gt;",H50="&lt;Concurrent Discussion&gt;", H50="&lt;Concurrent Lecture&gt;", H50="&lt;Concurrent Session&gt;",H50="&lt;Concurrent Simulation&gt;", H50="&lt;Concurrent Workshop&gt;")," ",IF(ISTEXT(G50),IF(Form!$K$32="SDCE","SDCE","CEU")," "))</f>
        <v xml:space="preserve"> </v>
      </c>
      <c r="K50" s="66"/>
      <c r="L50" s="171" t="str">
        <f t="shared" si="10"/>
        <v xml:space="preserve"> </v>
      </c>
      <c r="M50" s="171"/>
    </row>
    <row r="51" spans="1:13" ht="30.75" customHeight="1" x14ac:dyDescent="0.2">
      <c r="A51" s="40" t="str">
        <f t="shared" si="8"/>
        <v xml:space="preserve"> </v>
      </c>
      <c r="B51" s="176">
        <f t="shared" si="11"/>
        <v>0</v>
      </c>
      <c r="C51" s="176"/>
      <c r="D51" s="193"/>
      <c r="E51" s="193"/>
      <c r="F51" s="13"/>
      <c r="G51" s="13"/>
      <c r="H51" s="13"/>
      <c r="I51" s="68">
        <f t="shared" si="9"/>
        <v>0</v>
      </c>
      <c r="J51" s="65" t="str">
        <f>IF(OR(H51="&lt;Break&gt;",H51="&lt;Lunch&gt;",H51="&lt;No Count&gt;",H51="&lt;Test&gt;",H51="&lt;Concurrent Discussion&gt;", H51="&lt;Concurrent Lecture&gt;", H51="&lt;Concurrent Session&gt;",H51="&lt;Concurrent Simulation&gt;", H51="&lt;Concurrent Workshop&gt;")," ",IF(ISTEXT(G51),IF(Form!$K$32="SDCE","SDCE","CEU")," "))</f>
        <v xml:space="preserve"> </v>
      </c>
      <c r="K51" s="66"/>
      <c r="L51" s="171" t="str">
        <f t="shared" si="10"/>
        <v xml:space="preserve"> </v>
      </c>
      <c r="M51" s="171"/>
    </row>
    <row r="52" spans="1:13" ht="30.75" customHeight="1" x14ac:dyDescent="0.2">
      <c r="A52" s="40" t="str">
        <f t="shared" si="8"/>
        <v xml:space="preserve"> </v>
      </c>
      <c r="B52" s="176">
        <f t="shared" si="11"/>
        <v>0</v>
      </c>
      <c r="C52" s="176"/>
      <c r="D52" s="193"/>
      <c r="E52" s="193"/>
      <c r="F52" s="13"/>
      <c r="G52" s="13"/>
      <c r="H52" s="13"/>
      <c r="I52" s="68">
        <f t="shared" si="9"/>
        <v>0</v>
      </c>
      <c r="J52" s="65" t="str">
        <f>IF(OR(H52="&lt;Break&gt;",H52="&lt;Lunch&gt;",H52="&lt;No Count&gt;",H52="&lt;Test&gt;",H52="&lt;Concurrent Discussion&gt;", H52="&lt;Concurrent Lecture&gt;", H52="&lt;Concurrent Session&gt;",H52="&lt;Concurrent Simulation&gt;", H52="&lt;Concurrent Workshop&gt;")," ",IF(ISTEXT(G52),IF(Form!$K$32="SDCE","SDCE","CEU")," "))</f>
        <v xml:space="preserve"> </v>
      </c>
      <c r="K52" s="66"/>
      <c r="L52" s="171" t="str">
        <f t="shared" si="10"/>
        <v xml:space="preserve"> </v>
      </c>
      <c r="M52" s="171"/>
    </row>
    <row r="53" spans="1:13" ht="30.75" customHeight="1" x14ac:dyDescent="0.2">
      <c r="A53" s="40" t="str">
        <f t="shared" si="8"/>
        <v xml:space="preserve"> </v>
      </c>
      <c r="B53" s="176">
        <f t="shared" si="11"/>
        <v>0</v>
      </c>
      <c r="C53" s="176"/>
      <c r="D53" s="193"/>
      <c r="E53" s="193"/>
      <c r="F53" s="13"/>
      <c r="G53" s="13"/>
      <c r="H53" s="13"/>
      <c r="I53" s="68">
        <f t="shared" si="9"/>
        <v>0</v>
      </c>
      <c r="J53" s="65" t="str">
        <f>IF(OR(H53="&lt;Break&gt;",H53="&lt;Lunch&gt;",H53="&lt;No Count&gt;",H53="&lt;Test&gt;",H53="&lt;Concurrent Discussion&gt;", H53="&lt;Concurrent Lecture&gt;", H53="&lt;Concurrent Session&gt;",H53="&lt;Concurrent Simulation&gt;", H53="&lt;Concurrent Workshop&gt;")," ",IF(ISTEXT(G53),IF(Form!$K$32="SDCE","SDCE","CEU")," "))</f>
        <v xml:space="preserve"> </v>
      </c>
      <c r="K53" s="66"/>
      <c r="L53" s="171" t="str">
        <f t="shared" si="10"/>
        <v xml:space="preserve"> </v>
      </c>
      <c r="M53" s="171"/>
    </row>
    <row r="54" spans="1:13" ht="24" customHeight="1" x14ac:dyDescent="0.2">
      <c r="A54" s="178" t="s">
        <v>12</v>
      </c>
      <c r="B54" s="179"/>
      <c r="C54" s="179"/>
      <c r="D54" s="179"/>
      <c r="E54" s="179"/>
      <c r="F54" s="180"/>
      <c r="G54" s="180"/>
      <c r="H54" s="181"/>
      <c r="I54" s="59">
        <f>SUMIF($H39:$H53,"&lt;&gt;*&lt;*",$I39:$I53)</f>
        <v>0</v>
      </c>
      <c r="J54" s="61" t="str">
        <f>IF(Form!$G$32="SDCE","SDCE","CEU")</f>
        <v>CEU</v>
      </c>
      <c r="K54" s="39"/>
      <c r="L54" s="60">
        <f>SUM(L39:M53)</f>
        <v>0</v>
      </c>
      <c r="M54" s="70"/>
    </row>
    <row r="55" spans="1:13" ht="18" x14ac:dyDescent="0.2">
      <c r="A55" s="189" t="s">
        <v>35</v>
      </c>
      <c r="B55" s="190"/>
      <c r="C55" s="190"/>
      <c r="D55" s="190"/>
      <c r="E55" s="190"/>
      <c r="F55" s="190"/>
      <c r="G55" s="190"/>
      <c r="H55" s="190"/>
      <c r="I55" s="191"/>
      <c r="J55" s="192"/>
      <c r="K55" s="192"/>
      <c r="L55" s="192"/>
      <c r="M55" s="31"/>
    </row>
    <row r="56" spans="1:13" ht="15" customHeight="1" x14ac:dyDescent="0.25">
      <c r="A56" s="67" t="s">
        <v>29</v>
      </c>
      <c r="B56" s="177" t="s">
        <v>121</v>
      </c>
      <c r="C56" s="177"/>
      <c r="D56" s="177" t="s">
        <v>122</v>
      </c>
      <c r="E56" s="177"/>
      <c r="F56" s="36" t="s">
        <v>119</v>
      </c>
      <c r="G56" s="36" t="s">
        <v>120</v>
      </c>
      <c r="H56" s="36" t="s">
        <v>108</v>
      </c>
      <c r="I56" s="58" t="s">
        <v>123</v>
      </c>
      <c r="J56" s="174" t="s">
        <v>129</v>
      </c>
      <c r="K56" s="175"/>
      <c r="L56" s="187" t="s">
        <v>73</v>
      </c>
      <c r="M56" s="188"/>
    </row>
    <row r="57" spans="1:13" ht="30.75" customHeight="1" x14ac:dyDescent="0.2">
      <c r="A57" s="40" t="str">
        <f>$A$3</f>
        <v xml:space="preserve"> </v>
      </c>
      <c r="B57" s="176">
        <f>D53</f>
        <v>0</v>
      </c>
      <c r="C57" s="176"/>
      <c r="D57" s="176"/>
      <c r="E57" s="176"/>
      <c r="F57" s="13"/>
      <c r="G57" s="13"/>
      <c r="H57" s="13"/>
      <c r="I57" s="68">
        <f>(D57-B57)*1440</f>
        <v>0</v>
      </c>
      <c r="J57" s="65" t="str">
        <f>IF(OR(H57="&lt;Break&gt;",H57="&lt;Lunch&gt;",H57="&lt;No Count&gt;",H57="&lt;Test&gt;",H57="&lt;Concurrent Discussion&gt;", H57="&lt;Concurrent Lecture&gt;", H57="&lt;Concurrent Session&gt;",H57="&lt;Concurrent Simulation&gt;", H57="&lt;Concurrent Workshop&gt;")," ",IF(ISTEXT(G57),IF(Form!$K$32="SDCE","SDCE","CEU")," "))</f>
        <v xml:space="preserve"> </v>
      </c>
      <c r="K57" s="66"/>
      <c r="L57" s="171" t="str">
        <f>IF(J57=" "," ",I57/50)</f>
        <v xml:space="preserve"> </v>
      </c>
      <c r="M57" s="171"/>
    </row>
    <row r="58" spans="1:13" ht="30.75" customHeight="1" x14ac:dyDescent="0.2">
      <c r="A58" s="40" t="str">
        <f t="shared" ref="A58:A71" si="12">$A$3</f>
        <v xml:space="preserve"> </v>
      </c>
      <c r="B58" s="176">
        <f>D57</f>
        <v>0</v>
      </c>
      <c r="C58" s="176"/>
      <c r="D58" s="176"/>
      <c r="E58" s="176"/>
      <c r="F58" s="13"/>
      <c r="G58" s="13"/>
      <c r="H58" s="13"/>
      <c r="I58" s="68">
        <f t="shared" ref="I58:I71" si="13">(D58-B58)*1440</f>
        <v>0</v>
      </c>
      <c r="J58" s="65" t="str">
        <f>IF(OR(H58="&lt;Break&gt;",H58="&lt;Lunch&gt;",H58="&lt;No Count&gt;",H58="&lt;Test&gt;",H58="&lt;Concurrent Discussion&gt;", H58="&lt;Concurrent Lecture&gt;", H58="&lt;Concurrent Session&gt;",H58="&lt;Concurrent Simulation&gt;", H58="&lt;Concurrent Workshop&gt;")," ",IF(ISTEXT(G58),IF(Form!$K$32="SDCE","SDCE","CEU")," "))</f>
        <v xml:space="preserve"> </v>
      </c>
      <c r="K58" s="66"/>
      <c r="L58" s="171" t="str">
        <f t="shared" ref="L58:L71" si="14">IF(J58=" "," ",I58/50)</f>
        <v xml:space="preserve"> </v>
      </c>
      <c r="M58" s="171"/>
    </row>
    <row r="59" spans="1:13" ht="30.75" customHeight="1" x14ac:dyDescent="0.2">
      <c r="A59" s="40" t="str">
        <f t="shared" si="12"/>
        <v xml:space="preserve"> </v>
      </c>
      <c r="B59" s="176">
        <f t="shared" ref="B59:B71" si="15">D58</f>
        <v>0</v>
      </c>
      <c r="C59" s="176"/>
      <c r="D59" s="176"/>
      <c r="E59" s="176"/>
      <c r="F59" s="13"/>
      <c r="G59" s="13"/>
      <c r="H59" s="13"/>
      <c r="I59" s="68">
        <f t="shared" si="13"/>
        <v>0</v>
      </c>
      <c r="J59" s="65" t="str">
        <f>IF(OR(H59="&lt;Break&gt;",H59="&lt;Lunch&gt;",H59="&lt;No Count&gt;",H59="&lt;Test&gt;",H59="&lt;Concurrent Discussion&gt;", H59="&lt;Concurrent Lecture&gt;", H59="&lt;Concurrent Session&gt;",H59="&lt;Concurrent Simulation&gt;", H59="&lt;Concurrent Workshop&gt;")," ",IF(ISTEXT(G59),IF(Form!$K$32="SDCE","SDCE","CEU")," "))</f>
        <v xml:space="preserve"> </v>
      </c>
      <c r="K59" s="66"/>
      <c r="L59" s="171" t="str">
        <f t="shared" si="14"/>
        <v xml:space="preserve"> </v>
      </c>
      <c r="M59" s="171"/>
    </row>
    <row r="60" spans="1:13" ht="30.75" customHeight="1" x14ac:dyDescent="0.2">
      <c r="A60" s="40" t="str">
        <f t="shared" si="12"/>
        <v xml:space="preserve"> </v>
      </c>
      <c r="B60" s="176">
        <f t="shared" si="15"/>
        <v>0</v>
      </c>
      <c r="C60" s="176"/>
      <c r="D60" s="176"/>
      <c r="E60" s="176"/>
      <c r="F60" s="13"/>
      <c r="G60" s="13"/>
      <c r="H60" s="13"/>
      <c r="I60" s="68">
        <f t="shared" si="13"/>
        <v>0</v>
      </c>
      <c r="J60" s="65" t="str">
        <f>IF(OR(H60="&lt;Break&gt;",H60="&lt;Lunch&gt;",H60="&lt;No Count&gt;",H60="&lt;Test&gt;",H60="&lt;Concurrent Discussion&gt;", H60="&lt;Concurrent Lecture&gt;", H60="&lt;Concurrent Session&gt;",H60="&lt;Concurrent Simulation&gt;", H60="&lt;Concurrent Workshop&gt;")," ",IF(ISTEXT(G60),IF(Form!$K$32="SDCE","SDCE","CEU")," "))</f>
        <v xml:space="preserve"> </v>
      </c>
      <c r="K60" s="66"/>
      <c r="L60" s="171" t="str">
        <f t="shared" si="14"/>
        <v xml:space="preserve"> </v>
      </c>
      <c r="M60" s="171"/>
    </row>
    <row r="61" spans="1:13" ht="30.75" customHeight="1" x14ac:dyDescent="0.2">
      <c r="A61" s="40" t="str">
        <f t="shared" si="12"/>
        <v xml:space="preserve"> </v>
      </c>
      <c r="B61" s="176">
        <f t="shared" si="15"/>
        <v>0</v>
      </c>
      <c r="C61" s="176"/>
      <c r="D61" s="176"/>
      <c r="E61" s="176"/>
      <c r="F61" s="13"/>
      <c r="G61" s="13"/>
      <c r="H61" s="13"/>
      <c r="I61" s="68">
        <f t="shared" si="13"/>
        <v>0</v>
      </c>
      <c r="J61" s="65" t="str">
        <f>IF(OR(H61="&lt;Break&gt;",H61="&lt;Lunch&gt;",H61="&lt;No Count&gt;",H61="&lt;Test&gt;",H61="&lt;Concurrent Discussion&gt;", H61="&lt;Concurrent Lecture&gt;", H61="&lt;Concurrent Session&gt;",H61="&lt;Concurrent Simulation&gt;", H61="&lt;Concurrent Workshop&gt;")," ",IF(ISTEXT(G61),IF(Form!$K$32="SDCE","SDCE","CEU")," "))</f>
        <v xml:space="preserve"> </v>
      </c>
      <c r="K61" s="66"/>
      <c r="L61" s="171" t="str">
        <f t="shared" si="14"/>
        <v xml:space="preserve"> </v>
      </c>
      <c r="M61" s="171"/>
    </row>
    <row r="62" spans="1:13" ht="30.75" customHeight="1" x14ac:dyDescent="0.2">
      <c r="A62" s="40" t="str">
        <f t="shared" si="12"/>
        <v xml:space="preserve"> </v>
      </c>
      <c r="B62" s="176">
        <f t="shared" si="15"/>
        <v>0</v>
      </c>
      <c r="C62" s="176"/>
      <c r="D62" s="176"/>
      <c r="E62" s="176"/>
      <c r="F62" s="13"/>
      <c r="G62" s="13"/>
      <c r="H62" s="13"/>
      <c r="I62" s="68">
        <f t="shared" si="13"/>
        <v>0</v>
      </c>
      <c r="J62" s="65" t="str">
        <f>IF(OR(H62="&lt;Break&gt;",H62="&lt;Lunch&gt;",H62="&lt;No Count&gt;",H62="&lt;Test&gt;",H62="&lt;Concurrent Discussion&gt;", H62="&lt;Concurrent Lecture&gt;", H62="&lt;Concurrent Session&gt;",H62="&lt;Concurrent Simulation&gt;", H62="&lt;Concurrent Workshop&gt;")," ",IF(ISTEXT(G62),IF(Form!$K$32="SDCE","SDCE","CEU")," "))</f>
        <v xml:space="preserve"> </v>
      </c>
      <c r="K62" s="66"/>
      <c r="L62" s="171" t="str">
        <f t="shared" si="14"/>
        <v xml:space="preserve"> </v>
      </c>
      <c r="M62" s="171"/>
    </row>
    <row r="63" spans="1:13" ht="30.75" customHeight="1" x14ac:dyDescent="0.2">
      <c r="A63" s="40" t="str">
        <f t="shared" si="12"/>
        <v xml:space="preserve"> </v>
      </c>
      <c r="B63" s="176">
        <f t="shared" si="15"/>
        <v>0</v>
      </c>
      <c r="C63" s="176"/>
      <c r="D63" s="176"/>
      <c r="E63" s="176"/>
      <c r="F63" s="13"/>
      <c r="G63" s="13"/>
      <c r="H63" s="13"/>
      <c r="I63" s="68">
        <f t="shared" si="13"/>
        <v>0</v>
      </c>
      <c r="J63" s="65" t="str">
        <f>IF(OR(H63="&lt;Break&gt;",H63="&lt;Lunch&gt;",H63="&lt;No Count&gt;",H63="&lt;Test&gt;",H63="&lt;Concurrent Discussion&gt;", H63="&lt;Concurrent Lecture&gt;", H63="&lt;Concurrent Session&gt;",H63="&lt;Concurrent Simulation&gt;", H63="&lt;Concurrent Workshop&gt;")," ",IF(ISTEXT(G63),IF(Form!$K$32="SDCE","SDCE","CEU")," "))</f>
        <v xml:space="preserve"> </v>
      </c>
      <c r="K63" s="66"/>
      <c r="L63" s="171" t="str">
        <f t="shared" si="14"/>
        <v xml:space="preserve"> </v>
      </c>
      <c r="M63" s="171"/>
    </row>
    <row r="64" spans="1:13" ht="30.75" customHeight="1" x14ac:dyDescent="0.2">
      <c r="A64" s="40" t="str">
        <f t="shared" si="12"/>
        <v xml:space="preserve"> </v>
      </c>
      <c r="B64" s="176">
        <f t="shared" si="15"/>
        <v>0</v>
      </c>
      <c r="C64" s="176"/>
      <c r="D64" s="176"/>
      <c r="E64" s="176"/>
      <c r="F64" s="13"/>
      <c r="G64" s="13"/>
      <c r="H64" s="13"/>
      <c r="I64" s="68">
        <f t="shared" si="13"/>
        <v>0</v>
      </c>
      <c r="J64" s="65" t="str">
        <f>IF(OR(H64="&lt;Break&gt;",H64="&lt;Lunch&gt;",H64="&lt;No Count&gt;",H64="&lt;Test&gt;",H64="&lt;Concurrent Discussion&gt;", H64="&lt;Concurrent Lecture&gt;", H64="&lt;Concurrent Session&gt;",H64="&lt;Concurrent Simulation&gt;", H64="&lt;Concurrent Workshop&gt;")," ",IF(ISTEXT(G64),IF(Form!$K$32="SDCE","SDCE","CEU")," "))</f>
        <v xml:space="preserve"> </v>
      </c>
      <c r="K64" s="66"/>
      <c r="L64" s="171" t="str">
        <f t="shared" si="14"/>
        <v xml:space="preserve"> </v>
      </c>
      <c r="M64" s="171"/>
    </row>
    <row r="65" spans="1:13" ht="30.75" customHeight="1" x14ac:dyDescent="0.2">
      <c r="A65" s="40" t="str">
        <f t="shared" si="12"/>
        <v xml:space="preserve"> </v>
      </c>
      <c r="B65" s="176">
        <f t="shared" si="15"/>
        <v>0</v>
      </c>
      <c r="C65" s="176"/>
      <c r="D65" s="176"/>
      <c r="E65" s="176"/>
      <c r="F65" s="13"/>
      <c r="G65" s="13"/>
      <c r="H65" s="13"/>
      <c r="I65" s="68">
        <f t="shared" si="13"/>
        <v>0</v>
      </c>
      <c r="J65" s="65" t="str">
        <f>IF(OR(H65="&lt;Break&gt;",H65="&lt;Lunch&gt;",H65="&lt;No Count&gt;",H65="&lt;Test&gt;",H65="&lt;Concurrent Discussion&gt;", H65="&lt;Concurrent Lecture&gt;", H65="&lt;Concurrent Session&gt;",H65="&lt;Concurrent Simulation&gt;", H65="&lt;Concurrent Workshop&gt;")," ",IF(ISTEXT(G65),IF(Form!$K$32="SDCE","SDCE","CEU")," "))</f>
        <v xml:space="preserve"> </v>
      </c>
      <c r="K65" s="66"/>
      <c r="L65" s="171" t="str">
        <f t="shared" si="14"/>
        <v xml:space="preserve"> </v>
      </c>
      <c r="M65" s="171"/>
    </row>
    <row r="66" spans="1:13" ht="30.75" customHeight="1" x14ac:dyDescent="0.2">
      <c r="A66" s="40" t="str">
        <f t="shared" si="12"/>
        <v xml:space="preserve"> </v>
      </c>
      <c r="B66" s="176">
        <f t="shared" si="15"/>
        <v>0</v>
      </c>
      <c r="C66" s="176"/>
      <c r="D66" s="176"/>
      <c r="E66" s="176"/>
      <c r="F66" s="13"/>
      <c r="G66" s="13"/>
      <c r="H66" s="13"/>
      <c r="I66" s="68">
        <f t="shared" si="13"/>
        <v>0</v>
      </c>
      <c r="J66" s="65" t="str">
        <f>IF(OR(H66="&lt;Break&gt;",H66="&lt;Lunch&gt;",H66="&lt;No Count&gt;",H66="&lt;Test&gt;",H66="&lt;Concurrent Discussion&gt;", H66="&lt;Concurrent Lecture&gt;", H66="&lt;Concurrent Session&gt;",H66="&lt;Concurrent Simulation&gt;", H66="&lt;Concurrent Workshop&gt;")," ",IF(ISTEXT(G66),IF(Form!$K$32="SDCE","SDCE","CEU")," "))</f>
        <v xml:space="preserve"> </v>
      </c>
      <c r="K66" s="66"/>
      <c r="L66" s="171" t="str">
        <f t="shared" si="14"/>
        <v xml:space="preserve"> </v>
      </c>
      <c r="M66" s="171"/>
    </row>
    <row r="67" spans="1:13" ht="30.75" customHeight="1" x14ac:dyDescent="0.2">
      <c r="A67" s="40" t="str">
        <f t="shared" si="12"/>
        <v xml:space="preserve"> </v>
      </c>
      <c r="B67" s="176">
        <f t="shared" si="15"/>
        <v>0</v>
      </c>
      <c r="C67" s="176"/>
      <c r="D67" s="176"/>
      <c r="E67" s="176"/>
      <c r="F67" s="13"/>
      <c r="G67" s="13"/>
      <c r="H67" s="13"/>
      <c r="I67" s="68">
        <f t="shared" si="13"/>
        <v>0</v>
      </c>
      <c r="J67" s="65" t="str">
        <f>IF(OR(H67="&lt;Break&gt;",H67="&lt;Lunch&gt;",H67="&lt;No Count&gt;",H67="&lt;Test&gt;",H67="&lt;Concurrent Discussion&gt;", H67="&lt;Concurrent Lecture&gt;", H67="&lt;Concurrent Session&gt;",H67="&lt;Concurrent Simulation&gt;", H67="&lt;Concurrent Workshop&gt;")," ",IF(ISTEXT(G67),IF(Form!$K$32="SDCE","SDCE","CEU")," "))</f>
        <v xml:space="preserve"> </v>
      </c>
      <c r="K67" s="66"/>
      <c r="L67" s="171" t="str">
        <f t="shared" si="14"/>
        <v xml:space="preserve"> </v>
      </c>
      <c r="M67" s="171"/>
    </row>
    <row r="68" spans="1:13" ht="30.75" customHeight="1" x14ac:dyDescent="0.2">
      <c r="A68" s="40" t="str">
        <f t="shared" si="12"/>
        <v xml:space="preserve"> </v>
      </c>
      <c r="B68" s="176">
        <f t="shared" si="15"/>
        <v>0</v>
      </c>
      <c r="C68" s="176"/>
      <c r="D68" s="176"/>
      <c r="E68" s="176"/>
      <c r="F68" s="13"/>
      <c r="G68" s="13"/>
      <c r="H68" s="13"/>
      <c r="I68" s="68">
        <f t="shared" si="13"/>
        <v>0</v>
      </c>
      <c r="J68" s="65" t="str">
        <f>IF(OR(H68="&lt;Break&gt;",H68="&lt;Lunch&gt;",H68="&lt;No Count&gt;",H68="&lt;Test&gt;",H68="&lt;Concurrent Discussion&gt;", H68="&lt;Concurrent Lecture&gt;", H68="&lt;Concurrent Session&gt;",H68="&lt;Concurrent Simulation&gt;", H68="&lt;Concurrent Workshop&gt;")," ",IF(ISTEXT(G68),IF(Form!$K$32="SDCE","SDCE","CEU")," "))</f>
        <v xml:space="preserve"> </v>
      </c>
      <c r="K68" s="66"/>
      <c r="L68" s="171" t="str">
        <f t="shared" si="14"/>
        <v xml:space="preserve"> </v>
      </c>
      <c r="M68" s="171"/>
    </row>
    <row r="69" spans="1:13" ht="30.75" customHeight="1" x14ac:dyDescent="0.2">
      <c r="A69" s="40" t="str">
        <f t="shared" si="12"/>
        <v xml:space="preserve"> </v>
      </c>
      <c r="B69" s="176">
        <f t="shared" si="15"/>
        <v>0</v>
      </c>
      <c r="C69" s="176"/>
      <c r="D69" s="176"/>
      <c r="E69" s="176"/>
      <c r="F69" s="13"/>
      <c r="G69" s="13"/>
      <c r="H69" s="13"/>
      <c r="I69" s="68">
        <f t="shared" si="13"/>
        <v>0</v>
      </c>
      <c r="J69" s="65" t="str">
        <f>IF(OR(H69="&lt;Break&gt;",H69="&lt;Lunch&gt;",H69="&lt;No Count&gt;",H69="&lt;Test&gt;",H69="&lt;Concurrent Discussion&gt;", H69="&lt;Concurrent Lecture&gt;", H69="&lt;Concurrent Session&gt;",H69="&lt;Concurrent Simulation&gt;", H69="&lt;Concurrent Workshop&gt;")," ",IF(ISTEXT(G69),IF(Form!$K$32="SDCE","SDCE","CEU")," "))</f>
        <v xml:space="preserve"> </v>
      </c>
      <c r="K69" s="66"/>
      <c r="L69" s="171" t="str">
        <f t="shared" si="14"/>
        <v xml:space="preserve"> </v>
      </c>
      <c r="M69" s="171"/>
    </row>
    <row r="70" spans="1:13" ht="30.75" customHeight="1" x14ac:dyDescent="0.2">
      <c r="A70" s="40" t="str">
        <f t="shared" si="12"/>
        <v xml:space="preserve"> </v>
      </c>
      <c r="B70" s="176">
        <f t="shared" si="15"/>
        <v>0</v>
      </c>
      <c r="C70" s="176"/>
      <c r="D70" s="176"/>
      <c r="E70" s="176"/>
      <c r="F70" s="13"/>
      <c r="G70" s="13"/>
      <c r="H70" s="13"/>
      <c r="I70" s="68">
        <f t="shared" si="13"/>
        <v>0</v>
      </c>
      <c r="J70" s="65" t="str">
        <f>IF(OR(H70="&lt;Break&gt;",H70="&lt;Lunch&gt;",H70="&lt;No Count&gt;",H70="&lt;Test&gt;",H70="&lt;Concurrent Discussion&gt;", H70="&lt;Concurrent Lecture&gt;", H70="&lt;Concurrent Session&gt;",H70="&lt;Concurrent Simulation&gt;", H70="&lt;Concurrent Workshop&gt;")," ",IF(ISTEXT(G70),IF(Form!$K$32="SDCE","SDCE","CEU")," "))</f>
        <v xml:space="preserve"> </v>
      </c>
      <c r="K70" s="66"/>
      <c r="L70" s="171" t="str">
        <f t="shared" si="14"/>
        <v xml:space="preserve"> </v>
      </c>
      <c r="M70" s="171"/>
    </row>
    <row r="71" spans="1:13" ht="30.75" customHeight="1" x14ac:dyDescent="0.2">
      <c r="A71" s="40" t="str">
        <f t="shared" si="12"/>
        <v xml:space="preserve"> </v>
      </c>
      <c r="B71" s="176">
        <f t="shared" si="15"/>
        <v>0</v>
      </c>
      <c r="C71" s="176"/>
      <c r="D71" s="176"/>
      <c r="E71" s="176"/>
      <c r="F71" s="13"/>
      <c r="G71" s="13"/>
      <c r="H71" s="13"/>
      <c r="I71" s="68">
        <f t="shared" si="13"/>
        <v>0</v>
      </c>
      <c r="J71" s="65" t="str">
        <f>IF(OR(H71="&lt;Break&gt;",H71="&lt;Lunch&gt;",H71="&lt;No Count&gt;",H71="&lt;Test&gt;",H71="&lt;Concurrent Discussion&gt;", H71="&lt;Concurrent Lecture&gt;", H71="&lt;Concurrent Session&gt;",H71="&lt;Concurrent Simulation&gt;", H71="&lt;Concurrent Workshop&gt;")," ",IF(ISTEXT(G71),IF(Form!$K$32="SDCE","SDCE","CEU")," "))</f>
        <v xml:space="preserve"> </v>
      </c>
      <c r="K71" s="66"/>
      <c r="L71" s="171" t="str">
        <f t="shared" si="14"/>
        <v xml:space="preserve"> </v>
      </c>
      <c r="M71" s="171"/>
    </row>
    <row r="72" spans="1:13" ht="24" customHeight="1" x14ac:dyDescent="0.2">
      <c r="A72" s="178" t="s">
        <v>13</v>
      </c>
      <c r="B72" s="179"/>
      <c r="C72" s="179"/>
      <c r="D72" s="179"/>
      <c r="E72" s="179"/>
      <c r="F72" s="180"/>
      <c r="G72" s="180"/>
      <c r="H72" s="181"/>
      <c r="I72" s="59">
        <f>SUMIF($H57:$H71,"&lt;&gt;*&lt;*",$I57:$I71)</f>
        <v>0</v>
      </c>
      <c r="J72" s="61" t="str">
        <f>IF(Form!$G$32="SDCE","SDCE","CEU")</f>
        <v>CEU</v>
      </c>
      <c r="K72" s="39"/>
      <c r="L72" s="60">
        <f>SUM(L57:M71)</f>
        <v>0</v>
      </c>
      <c r="M72" s="70"/>
    </row>
    <row r="73" spans="1:13" ht="20.100000000000001" customHeight="1" x14ac:dyDescent="0.2">
      <c r="A73" s="196" t="s">
        <v>14</v>
      </c>
      <c r="B73" s="196"/>
      <c r="C73" s="196"/>
      <c r="D73" s="196"/>
      <c r="E73" s="196"/>
      <c r="F73" s="197"/>
      <c r="G73" s="197"/>
      <c r="H73" s="197"/>
      <c r="I73" s="41">
        <f>I72+I54+I36+I18</f>
        <v>0</v>
      </c>
      <c r="J73" s="42" t="str">
        <f>J72</f>
        <v>CEU</v>
      </c>
      <c r="K73" s="43"/>
      <c r="L73" s="44">
        <f>L72+L54+L36+L18</f>
        <v>0</v>
      </c>
      <c r="M73" s="71"/>
    </row>
    <row r="74" spans="1:13" ht="20.100000000000001" customHeight="1" x14ac:dyDescent="0.2"/>
    <row r="75" spans="1:13" ht="20.100000000000001" customHeight="1" x14ac:dyDescent="0.2"/>
    <row r="76" spans="1:13" ht="20.100000000000001" customHeight="1" x14ac:dyDescent="0.2"/>
    <row r="77" spans="1:13" ht="20.100000000000001" customHeight="1" x14ac:dyDescent="0.2"/>
  </sheetData>
  <sheetProtection algorithmName="SHA-512" hashValue="FdpEE7fSQBi0m+NOW3+j4yQk1NhXN26ywF+H3uBUu8htes5Gh5UUqlgAeXhbYiG/0CUrwuvEx0O2bDwnmQEGUA==" saltValue="+srIUtRSZbqbHYoxlbC3Ag==" spinCount="100000" sheet="1" objects="1" scenarios="1"/>
  <mergeCells count="235">
    <mergeCell ref="B41:C41"/>
    <mergeCell ref="B42:C42"/>
    <mergeCell ref="B43:C43"/>
    <mergeCell ref="B44:C44"/>
    <mergeCell ref="B45:C45"/>
    <mergeCell ref="B46:C46"/>
    <mergeCell ref="B47:C47"/>
    <mergeCell ref="B48:C48"/>
    <mergeCell ref="B49:C49"/>
    <mergeCell ref="B23:C23"/>
    <mergeCell ref="B24:C24"/>
    <mergeCell ref="B25:C25"/>
    <mergeCell ref="B26:C26"/>
    <mergeCell ref="B27:C27"/>
    <mergeCell ref="B30:C30"/>
    <mergeCell ref="D27:E27"/>
    <mergeCell ref="D28:E28"/>
    <mergeCell ref="D29:E29"/>
    <mergeCell ref="B28:C28"/>
    <mergeCell ref="B6:C6"/>
    <mergeCell ref="B7:C7"/>
    <mergeCell ref="B8:C8"/>
    <mergeCell ref="B9:C9"/>
    <mergeCell ref="B10:C10"/>
    <mergeCell ref="B17:C17"/>
    <mergeCell ref="B20:C20"/>
    <mergeCell ref="B21:C21"/>
    <mergeCell ref="B22:C22"/>
    <mergeCell ref="D33:E33"/>
    <mergeCell ref="B31:C31"/>
    <mergeCell ref="B32:C32"/>
    <mergeCell ref="B33:C33"/>
    <mergeCell ref="A1:L1"/>
    <mergeCell ref="J17:K17"/>
    <mergeCell ref="J14:K14"/>
    <mergeCell ref="J15:K15"/>
    <mergeCell ref="J16:K16"/>
    <mergeCell ref="J8:K8"/>
    <mergeCell ref="J9:K9"/>
    <mergeCell ref="J2:K2"/>
    <mergeCell ref="J3:K3"/>
    <mergeCell ref="J4:K4"/>
    <mergeCell ref="L2:M2"/>
    <mergeCell ref="L3:M3"/>
    <mergeCell ref="J5:K5"/>
    <mergeCell ref="J6:K6"/>
    <mergeCell ref="D2:E2"/>
    <mergeCell ref="D3:E3"/>
    <mergeCell ref="B2:C2"/>
    <mergeCell ref="B3:C3"/>
    <mergeCell ref="B4:C4"/>
    <mergeCell ref="B5:C5"/>
    <mergeCell ref="D8:E8"/>
    <mergeCell ref="D9:E9"/>
    <mergeCell ref="D10:E10"/>
    <mergeCell ref="D11:E11"/>
    <mergeCell ref="A73:H73"/>
    <mergeCell ref="D38:E38"/>
    <mergeCell ref="D39:E39"/>
    <mergeCell ref="D40:E40"/>
    <mergeCell ref="D41:E41"/>
    <mergeCell ref="D42:E42"/>
    <mergeCell ref="D43:E43"/>
    <mergeCell ref="D44:E44"/>
    <mergeCell ref="D45:E45"/>
    <mergeCell ref="D46:E46"/>
    <mergeCell ref="D47:E47"/>
    <mergeCell ref="D48:E48"/>
    <mergeCell ref="D49:E49"/>
    <mergeCell ref="D50:E50"/>
    <mergeCell ref="D57:E57"/>
    <mergeCell ref="D58:E58"/>
    <mergeCell ref="B29:C29"/>
    <mergeCell ref="D30:E30"/>
    <mergeCell ref="D31:E31"/>
    <mergeCell ref="D32:E32"/>
    <mergeCell ref="D59:E59"/>
    <mergeCell ref="D60:E60"/>
    <mergeCell ref="D61:E61"/>
    <mergeCell ref="D62:E62"/>
    <mergeCell ref="D63:E63"/>
    <mergeCell ref="D64:E64"/>
    <mergeCell ref="D65:E65"/>
    <mergeCell ref="D66:E66"/>
    <mergeCell ref="D4:E4"/>
    <mergeCell ref="D5:E5"/>
    <mergeCell ref="D6:E6"/>
    <mergeCell ref="D12:E12"/>
    <mergeCell ref="D13:E13"/>
    <mergeCell ref="D14:E14"/>
    <mergeCell ref="D15:E15"/>
    <mergeCell ref="D16:E16"/>
    <mergeCell ref="D17:E17"/>
    <mergeCell ref="D22:E22"/>
    <mergeCell ref="D23:E23"/>
    <mergeCell ref="D24:E24"/>
    <mergeCell ref="D25:E25"/>
    <mergeCell ref="D26:E26"/>
    <mergeCell ref="A54:H54"/>
    <mergeCell ref="D7:E7"/>
    <mergeCell ref="J20:K20"/>
    <mergeCell ref="L20:M20"/>
    <mergeCell ref="A19:L19"/>
    <mergeCell ref="J10:K10"/>
    <mergeCell ref="J7:K7"/>
    <mergeCell ref="J21:K21"/>
    <mergeCell ref="L21:M21"/>
    <mergeCell ref="D20:E20"/>
    <mergeCell ref="D21:E21"/>
    <mergeCell ref="B11:C11"/>
    <mergeCell ref="B12:C12"/>
    <mergeCell ref="B13:C13"/>
    <mergeCell ref="B14:C14"/>
    <mergeCell ref="B15:C15"/>
    <mergeCell ref="B16:C16"/>
    <mergeCell ref="A18:H18"/>
    <mergeCell ref="L13:M13"/>
    <mergeCell ref="L14:M14"/>
    <mergeCell ref="L15:M15"/>
    <mergeCell ref="L16:M16"/>
    <mergeCell ref="L17:M17"/>
    <mergeCell ref="J11:K11"/>
    <mergeCell ref="J12:K12"/>
    <mergeCell ref="J13:K13"/>
    <mergeCell ref="J35:K35"/>
    <mergeCell ref="J38:K38"/>
    <mergeCell ref="A37:L37"/>
    <mergeCell ref="A36:H36"/>
    <mergeCell ref="L39:M39"/>
    <mergeCell ref="J34:K34"/>
    <mergeCell ref="L56:M56"/>
    <mergeCell ref="L57:M57"/>
    <mergeCell ref="L38:M38"/>
    <mergeCell ref="A55:L55"/>
    <mergeCell ref="D51:E51"/>
    <mergeCell ref="D56:E56"/>
    <mergeCell ref="B34:C34"/>
    <mergeCell ref="B35:C35"/>
    <mergeCell ref="B38:C38"/>
    <mergeCell ref="B39:C39"/>
    <mergeCell ref="B40:C40"/>
    <mergeCell ref="D34:E34"/>
    <mergeCell ref="D35:E35"/>
    <mergeCell ref="D52:E52"/>
    <mergeCell ref="D53:E53"/>
    <mergeCell ref="B50:C50"/>
    <mergeCell ref="B51:C51"/>
    <mergeCell ref="B52:C52"/>
    <mergeCell ref="J22:K22"/>
    <mergeCell ref="J23:K23"/>
    <mergeCell ref="J24:K24"/>
    <mergeCell ref="J25:K25"/>
    <mergeCell ref="J26:K26"/>
    <mergeCell ref="J27:K27"/>
    <mergeCell ref="J28:K28"/>
    <mergeCell ref="J29:K29"/>
    <mergeCell ref="J33:K33"/>
    <mergeCell ref="J30:K30"/>
    <mergeCell ref="J31:K31"/>
    <mergeCell ref="J32:K32"/>
    <mergeCell ref="J56:K56"/>
    <mergeCell ref="B53:C53"/>
    <mergeCell ref="B56:C56"/>
    <mergeCell ref="B57:C57"/>
    <mergeCell ref="B58:C58"/>
    <mergeCell ref="B59:C59"/>
    <mergeCell ref="B60:C60"/>
    <mergeCell ref="B61:C61"/>
    <mergeCell ref="A72:H72"/>
    <mergeCell ref="B71:C71"/>
    <mergeCell ref="D67:E67"/>
    <mergeCell ref="D68:E68"/>
    <mergeCell ref="D69:E69"/>
    <mergeCell ref="D70:E70"/>
    <mergeCell ref="D71:E71"/>
    <mergeCell ref="B63:C63"/>
    <mergeCell ref="B64:C64"/>
    <mergeCell ref="B65:C65"/>
    <mergeCell ref="B66:C66"/>
    <mergeCell ref="B67:C67"/>
    <mergeCell ref="B68:C68"/>
    <mergeCell ref="B69:C69"/>
    <mergeCell ref="B70:C70"/>
    <mergeCell ref="B62:C62"/>
    <mergeCell ref="L4:M4"/>
    <mergeCell ref="L5:M5"/>
    <mergeCell ref="L6:M6"/>
    <mergeCell ref="L7:M7"/>
    <mergeCell ref="L8:M8"/>
    <mergeCell ref="L9:M9"/>
    <mergeCell ref="L10:M10"/>
    <mergeCell ref="L11:M11"/>
    <mergeCell ref="L12:M12"/>
    <mergeCell ref="L22:M22"/>
    <mergeCell ref="L23:M23"/>
    <mergeCell ref="L24:M24"/>
    <mergeCell ref="L25:M25"/>
    <mergeCell ref="L26:M26"/>
    <mergeCell ref="L27:M27"/>
    <mergeCell ref="L28:M28"/>
    <mergeCell ref="L29:M29"/>
    <mergeCell ref="L30:M30"/>
    <mergeCell ref="L31:M31"/>
    <mergeCell ref="L32:M32"/>
    <mergeCell ref="L33:M33"/>
    <mergeCell ref="L34:M34"/>
    <mergeCell ref="L35:M35"/>
    <mergeCell ref="L40:M40"/>
    <mergeCell ref="L41:M41"/>
    <mergeCell ref="L42:M42"/>
    <mergeCell ref="L43:M43"/>
    <mergeCell ref="L44:M44"/>
    <mergeCell ref="L45:M45"/>
    <mergeCell ref="L46:M46"/>
    <mergeCell ref="L47:M47"/>
    <mergeCell ref="L48:M48"/>
    <mergeCell ref="L49:M49"/>
    <mergeCell ref="L50:M50"/>
    <mergeCell ref="L51:M51"/>
    <mergeCell ref="L52:M52"/>
    <mergeCell ref="L53:M53"/>
    <mergeCell ref="L58:M58"/>
    <mergeCell ref="L59:M59"/>
    <mergeCell ref="L60:M60"/>
    <mergeCell ref="L70:M70"/>
    <mergeCell ref="L71:M71"/>
    <mergeCell ref="L61:M61"/>
    <mergeCell ref="L62:M62"/>
    <mergeCell ref="L63:M63"/>
    <mergeCell ref="L64:M64"/>
    <mergeCell ref="L65:M65"/>
    <mergeCell ref="L66:M66"/>
    <mergeCell ref="L67:M67"/>
    <mergeCell ref="L68:M68"/>
    <mergeCell ref="L69:M69"/>
  </mergeCells>
  <phoneticPr fontId="3" type="noConversion"/>
  <dataValidations xWindow="203" yWindow="277" count="9">
    <dataValidation type="list" errorStyle="warning" allowBlank="1" showInputMessage="1" showErrorMessage="1" errorTitle="Drop-Down Option Not Selected" error="Please select an option from the drop-down menu.  " promptTitle="Method" prompt="Select the educational method from the drop-down. _x000a__x000a_Please include lunches and breaks._x000a__x000a_When listing Concurrent Sessions, select &quot;Concurrent Header&quot; for the group title and list &quot;&lt;Concurrent Session&gt;&quot; for all concurrent breakout sessions." sqref="H3:H17 H21:H35 H39:H53 H57:H71">
      <formula1>Methods</formula1>
    </dataValidation>
    <dataValidation allowBlank="1" showInputMessage="1" showErrorMessage="1" promptTitle="Date of each meeting day" prompt="If your event lasts more than one day, please complete a &quot;Day&quot; tab for each day of the event." sqref="A3:A17 A21:A35"/>
    <dataValidation allowBlank="1" showInputMessage="1" showErrorMessage="1" promptTitle="Topic" prompt="Specify each topic for the time frame.  _x000d__x000d_Incomplete topic and presenter time frames will not be accepted._x000d__x000d_Please specify which time frames are lunches and breaks." sqref="F4:F17 F22:F35 F40:F53 F58:F71"/>
    <dataValidation allowBlank="1" showInputMessage="1" showErrorMessage="1" promptTitle="Speaker" prompt="Specify each presenter for the time frame.  _x000d__x000d_Incomplete topic and presenter time frames will not be accepted._x000d__x000d_Please specify which time frames are lunches and breaks." sqref="G4:G17 G22:G35 G40:G53 G58:G71"/>
    <dataValidation allowBlank="1" showInputMessage="1" showErrorMessage="1" promptTitle="Topic" prompt="Specify each topic for the time frame.  _x000a__x000a__x000d__x000d_Incomplete topic and presenter time frames will not be accepted._x000a__x000a__x000d__x000d_Please specify which time frames are lunches and breaks." sqref="F3 F39 F21 F57"/>
    <dataValidation allowBlank="1" showInputMessage="1" showErrorMessage="1" promptTitle="Speaker" prompt="Specify each presenter for the time frame.  _x000a__x000a__x000d__x000d_Incomplete topic and presenter time frames will not be accepted._x000a__x000a__x000d__x000d_Please specify which time frames are lunches and breaks." sqref="G3 G39 G21 G57"/>
    <dataValidation allowBlank="1" showInputMessage="1" showErrorMessage="1" promptTitle="Contact Minutes" prompt="Contact Minutes are calculated based on Start and End Times entered on the corresponding row." sqref="I3:I17 I21:I35 I39:I53 I57:I71"/>
    <dataValidation allowBlank="1" showInputMessage="1" showErrorMessage="1" promptTitle="Start/End Times" prompt="Enter the start time / end time for lectures, discussions, topics, labs, or other events scheduled for the meeting. Please also include chronological lunches and break time frames. (Time fields are formatted in military time.)" sqref="B3:E17 B21:E35 B57:E71 B39:E53"/>
    <dataValidation allowBlank="1" showInputMessage="1" showErrorMessage="1" promptTitle="CEU" prompt="Possible CEUs will be assigned automatically for each contact minute." sqref="J3:K17 J21:K35 J39:K53 J57:K71"/>
  </dataValidations>
  <printOptions gridLines="1"/>
  <pageMargins left="0.42" right="0.38" top="0.51" bottom="0.5" header="0.51" footer="0.44"/>
  <pageSetup scale="72" fitToHeight="0" orientation="portrait"/>
  <headerFooter alignWithMargins="0"/>
  <rowBreaks count="3" manualBreakCount="3">
    <brk id="18" max="16383" man="1"/>
    <brk id="36" max="16383" man="1"/>
    <brk id="54" max="16383" man="1"/>
  </rowBreaks>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CC"/>
  </sheetPr>
  <dimension ref="A1:C21"/>
  <sheetViews>
    <sheetView zoomScale="150" workbookViewId="0">
      <selection activeCell="B6" sqref="B6"/>
    </sheetView>
  </sheetViews>
  <sheetFormatPr defaultColWidth="11" defaultRowHeight="12.75" x14ac:dyDescent="0.2"/>
  <cols>
    <col min="1" max="1" width="12.125" bestFit="1" customWidth="1"/>
    <col min="3" max="3" width="23" bestFit="1" customWidth="1"/>
  </cols>
  <sheetData>
    <row r="1" spans="1:3" x14ac:dyDescent="0.2">
      <c r="A1" s="33" t="s">
        <v>74</v>
      </c>
      <c r="B1" s="33" t="s">
        <v>110</v>
      </c>
      <c r="C1" s="33" t="s">
        <v>51</v>
      </c>
    </row>
    <row r="2" spans="1:3" x14ac:dyDescent="0.2">
      <c r="A2" t="s">
        <v>59</v>
      </c>
      <c r="B2" t="s">
        <v>56</v>
      </c>
      <c r="C2" t="s">
        <v>67</v>
      </c>
    </row>
    <row r="3" spans="1:3" x14ac:dyDescent="0.2">
      <c r="A3" t="s">
        <v>106</v>
      </c>
      <c r="B3" t="s">
        <v>57</v>
      </c>
      <c r="C3" t="s">
        <v>111</v>
      </c>
    </row>
    <row r="4" spans="1:3" x14ac:dyDescent="0.2">
      <c r="B4" t="s">
        <v>54</v>
      </c>
      <c r="C4" t="s">
        <v>53</v>
      </c>
    </row>
    <row r="5" spans="1:3" x14ac:dyDescent="0.2">
      <c r="B5" t="s">
        <v>55</v>
      </c>
      <c r="C5" t="s">
        <v>112</v>
      </c>
    </row>
    <row r="6" spans="1:3" x14ac:dyDescent="0.2">
      <c r="B6" t="s">
        <v>85</v>
      </c>
      <c r="C6" t="s">
        <v>52</v>
      </c>
    </row>
    <row r="7" spans="1:3" x14ac:dyDescent="0.2">
      <c r="C7" t="s">
        <v>68</v>
      </c>
    </row>
    <row r="8" spans="1:3" x14ac:dyDescent="0.2">
      <c r="C8" t="s">
        <v>89</v>
      </c>
    </row>
    <row r="9" spans="1:3" x14ac:dyDescent="0.2">
      <c r="C9" t="s">
        <v>69</v>
      </c>
    </row>
    <row r="10" spans="1:3" x14ac:dyDescent="0.2">
      <c r="C10" t="s">
        <v>80</v>
      </c>
    </row>
    <row r="11" spans="1:3" x14ac:dyDescent="0.2">
      <c r="C11" t="s">
        <v>2</v>
      </c>
    </row>
    <row r="12" spans="1:3" x14ac:dyDescent="0.2">
      <c r="C12" t="s">
        <v>7</v>
      </c>
    </row>
    <row r="13" spans="1:3" x14ac:dyDescent="0.2">
      <c r="C13" t="s">
        <v>124</v>
      </c>
    </row>
    <row r="14" spans="1:3" x14ac:dyDescent="0.2">
      <c r="C14" t="s">
        <v>125</v>
      </c>
    </row>
    <row r="15" spans="1:3" x14ac:dyDescent="0.2">
      <c r="C15" s="34" t="s">
        <v>128</v>
      </c>
    </row>
    <row r="16" spans="1:3" x14ac:dyDescent="0.2">
      <c r="C16" t="s">
        <v>126</v>
      </c>
    </row>
    <row r="17" spans="3:3" x14ac:dyDescent="0.2">
      <c r="C17" t="s">
        <v>127</v>
      </c>
    </row>
    <row r="18" spans="3:3" x14ac:dyDescent="0.2">
      <c r="C18" t="s">
        <v>46</v>
      </c>
    </row>
    <row r="19" spans="3:3" x14ac:dyDescent="0.2">
      <c r="C19" t="s">
        <v>47</v>
      </c>
    </row>
    <row r="20" spans="3:3" x14ac:dyDescent="0.2">
      <c r="C20" t="s">
        <v>65</v>
      </c>
    </row>
    <row r="21" spans="3:3" x14ac:dyDescent="0.2">
      <c r="C21" t="s">
        <v>38</v>
      </c>
    </row>
  </sheetData>
  <sheetProtection password="9B51" sheet="1" objects="1" scenarios="1"/>
  <phoneticPr fontId="3" type="noConversion"/>
  <pageMargins left="0.75" right="0.75" top="1" bottom="1" header="0.5" footer="0.5"/>
  <pageSetup orientation="portrait" horizontalDpi="1200" verticalDpi="1200"/>
  <headerFooter alignWithMargins="0"/>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CC"/>
    <pageSetUpPr fitToPage="1"/>
  </sheetPr>
  <dimension ref="A1:M77"/>
  <sheetViews>
    <sheetView showGridLines="0" showRowColHeaders="0" workbookViewId="0">
      <selection activeCell="A3" sqref="A3"/>
    </sheetView>
  </sheetViews>
  <sheetFormatPr defaultColWidth="10.75" defaultRowHeight="14.25" x14ac:dyDescent="0.2"/>
  <cols>
    <col min="1" max="1" width="9.875" style="6" customWidth="1"/>
    <col min="2" max="2" width="6" style="6" customWidth="1"/>
    <col min="3" max="3" width="4" style="6" customWidth="1"/>
    <col min="4" max="4" width="6" style="6" customWidth="1"/>
    <col min="5" max="5" width="4" style="6" customWidth="1"/>
    <col min="6" max="6" width="25.125" style="5" customWidth="1"/>
    <col min="7" max="7" width="17.625" style="5" customWidth="1"/>
    <col min="8" max="8" width="11.875" style="5" customWidth="1"/>
    <col min="9" max="9" width="14.875" style="11" customWidth="1"/>
    <col min="10" max="10" width="8.75" style="2" customWidth="1"/>
    <col min="11" max="11" width="10.75" style="2" hidden="1" customWidth="1"/>
    <col min="12" max="12" width="10.875" style="2" customWidth="1"/>
    <col min="13" max="13" width="10.75" style="2" hidden="1" customWidth="1"/>
    <col min="14" max="16384" width="10.75" style="2"/>
  </cols>
  <sheetData>
    <row r="1" spans="1:13" s="3" customFormat="1" ht="17.100000000000001" customHeight="1" x14ac:dyDescent="0.25">
      <c r="A1" s="213" t="s">
        <v>16</v>
      </c>
      <c r="B1" s="214"/>
      <c r="C1" s="214"/>
      <c r="D1" s="214"/>
      <c r="E1" s="214"/>
      <c r="F1" s="214"/>
      <c r="G1" s="214"/>
      <c r="H1" s="214"/>
      <c r="I1" s="215"/>
      <c r="J1" s="216"/>
      <c r="K1" s="216"/>
      <c r="L1" s="216"/>
      <c r="M1" s="72"/>
    </row>
    <row r="2" spans="1:13" ht="14.1" customHeight="1" x14ac:dyDescent="0.25">
      <c r="A2" s="67" t="s">
        <v>29</v>
      </c>
      <c r="B2" s="177" t="s">
        <v>121</v>
      </c>
      <c r="C2" s="177"/>
      <c r="D2" s="177" t="s">
        <v>122</v>
      </c>
      <c r="E2" s="177"/>
      <c r="F2" s="36" t="s">
        <v>119</v>
      </c>
      <c r="G2" s="36" t="s">
        <v>120</v>
      </c>
      <c r="H2" s="36" t="s">
        <v>108</v>
      </c>
      <c r="I2" s="58" t="s">
        <v>123</v>
      </c>
      <c r="J2" s="174" t="s">
        <v>129</v>
      </c>
      <c r="K2" s="175"/>
      <c r="L2" s="187" t="s">
        <v>73</v>
      </c>
      <c r="M2" s="188"/>
    </row>
    <row r="3" spans="1:13" ht="30.75" customHeight="1" x14ac:dyDescent="0.2">
      <c r="A3" s="37" t="str">
        <f>IF('Day 1'!A3&gt;=Form!G30," ",+'Day 1'!A3+1)</f>
        <v xml:space="preserve"> </v>
      </c>
      <c r="B3" s="176"/>
      <c r="C3" s="176"/>
      <c r="D3" s="176"/>
      <c r="E3" s="176"/>
      <c r="F3" s="13"/>
      <c r="G3" s="13"/>
      <c r="H3" s="13"/>
      <c r="I3" s="68">
        <f>(D3-B3)*1440</f>
        <v>0</v>
      </c>
      <c r="J3" s="203" t="str">
        <f>IF(OR(H3="&lt;Break&gt;",H3="&lt;Lunch&gt;",H3="&lt;No Count&gt;",H3="&lt;Test&gt;",H3="&lt;Concurrent Discussion&gt;", H3="&lt;Concurrent Lecture&gt;", H3="&lt;Concurrent Session&gt;",H3="&lt;Concurrent Simulation&gt;", H3="&lt;Concurrent Workshop&gt;")," ",IF(ISTEXT(G3),IF(Form!$K$32="SDCE","SDCE","CEU")," "))</f>
        <v xml:space="preserve"> </v>
      </c>
      <c r="K3" s="203"/>
      <c r="L3" s="171" t="str">
        <f>IF(J3=" "," ",I3/50)</f>
        <v xml:space="preserve"> </v>
      </c>
      <c r="M3" s="171"/>
    </row>
    <row r="4" spans="1:13" ht="30.75" customHeight="1" x14ac:dyDescent="0.2">
      <c r="A4" s="37" t="str">
        <f>$A$3</f>
        <v xml:space="preserve"> </v>
      </c>
      <c r="B4" s="176">
        <f>D3</f>
        <v>0</v>
      </c>
      <c r="C4" s="176"/>
      <c r="D4" s="176"/>
      <c r="E4" s="176"/>
      <c r="F4" s="13"/>
      <c r="G4" s="13"/>
      <c r="H4" s="13"/>
      <c r="I4" s="68">
        <f t="shared" ref="I4:I17" si="0">(D4-B4)*1440</f>
        <v>0</v>
      </c>
      <c r="J4" s="203" t="str">
        <f>IF(OR(H4="&lt;Break&gt;",H4="&lt;Lunch&gt;",H4="&lt;No Count&gt;",H4="&lt;Test&gt;",H4="&lt;Concurrent Discussion&gt;", H4="&lt;Concurrent Lecture&gt;", H4="&lt;Concurrent Session&gt;",H4="&lt;Concurrent Simulation&gt;", H4="&lt;Concurrent Workshop&gt;")," ",IF(ISTEXT(G4),IF(Form!$K$32="SDCE","SDCE","CEU")," "))</f>
        <v xml:space="preserve"> </v>
      </c>
      <c r="K4" s="203"/>
      <c r="L4" s="171" t="str">
        <f t="shared" ref="L4:L17" si="1">IF(J4=" "," ",I4/50)</f>
        <v xml:space="preserve"> </v>
      </c>
      <c r="M4" s="171"/>
    </row>
    <row r="5" spans="1:13" ht="30.75" customHeight="1" x14ac:dyDescent="0.2">
      <c r="A5" s="37" t="str">
        <f t="shared" ref="A5:A17" si="2">$A$3</f>
        <v xml:space="preserve"> </v>
      </c>
      <c r="B5" s="176">
        <f t="shared" ref="B5:B17" si="3">D4</f>
        <v>0</v>
      </c>
      <c r="C5" s="176"/>
      <c r="D5" s="176"/>
      <c r="E5" s="176"/>
      <c r="F5" s="13"/>
      <c r="G5" s="13"/>
      <c r="H5" s="13"/>
      <c r="I5" s="68">
        <f t="shared" si="0"/>
        <v>0</v>
      </c>
      <c r="J5" s="203" t="str">
        <f>IF(OR(H5="&lt;Break&gt;",H5="&lt;Lunch&gt;",H5="&lt;No Count&gt;",H5="&lt;Test&gt;",H5="&lt;Concurrent Discussion&gt;", H5="&lt;Concurrent Lecture&gt;", H5="&lt;Concurrent Session&gt;",H5="&lt;Concurrent Simulation&gt;", H5="&lt;Concurrent Workshop&gt;")," ",IF(ISTEXT(G5),IF(Form!$K$32="SDCE","SDCE","CEU")," "))</f>
        <v xml:space="preserve"> </v>
      </c>
      <c r="K5" s="203"/>
      <c r="L5" s="171" t="str">
        <f t="shared" si="1"/>
        <v xml:space="preserve"> </v>
      </c>
      <c r="M5" s="171"/>
    </row>
    <row r="6" spans="1:13" ht="30.75" customHeight="1" x14ac:dyDescent="0.2">
      <c r="A6" s="37" t="str">
        <f t="shared" si="2"/>
        <v xml:space="preserve"> </v>
      </c>
      <c r="B6" s="176">
        <f t="shared" si="3"/>
        <v>0</v>
      </c>
      <c r="C6" s="176"/>
      <c r="D6" s="176"/>
      <c r="E6" s="176"/>
      <c r="F6" s="13"/>
      <c r="G6" s="13"/>
      <c r="H6" s="13"/>
      <c r="I6" s="68">
        <f t="shared" si="0"/>
        <v>0</v>
      </c>
      <c r="J6" s="203" t="str">
        <f>IF(OR(H6="&lt;Break&gt;",H6="&lt;Lunch&gt;",H6="&lt;No Count&gt;",H6="&lt;Test&gt;",H6="&lt;Concurrent Discussion&gt;", H6="&lt;Concurrent Lecture&gt;", H6="&lt;Concurrent Session&gt;",H6="&lt;Concurrent Simulation&gt;", H6="&lt;Concurrent Workshop&gt;")," ",IF(ISTEXT(G6),IF(Form!$K$32="SDCE","SDCE","CEU")," "))</f>
        <v xml:space="preserve"> </v>
      </c>
      <c r="K6" s="203"/>
      <c r="L6" s="171" t="str">
        <f t="shared" si="1"/>
        <v xml:space="preserve"> </v>
      </c>
      <c r="M6" s="171"/>
    </row>
    <row r="7" spans="1:13" ht="30.75" customHeight="1" x14ac:dyDescent="0.2">
      <c r="A7" s="37" t="str">
        <f t="shared" si="2"/>
        <v xml:space="preserve"> </v>
      </c>
      <c r="B7" s="176">
        <f t="shared" si="3"/>
        <v>0</v>
      </c>
      <c r="C7" s="176"/>
      <c r="D7" s="176"/>
      <c r="E7" s="176"/>
      <c r="F7" s="13"/>
      <c r="G7" s="13"/>
      <c r="H7" s="13"/>
      <c r="I7" s="68">
        <f t="shared" si="0"/>
        <v>0</v>
      </c>
      <c r="J7" s="203" t="str">
        <f>IF(OR(H7="&lt;Break&gt;",H7="&lt;Lunch&gt;",H7="&lt;No Count&gt;",H7="&lt;Test&gt;",H7="&lt;Concurrent Discussion&gt;", H7="&lt;Concurrent Lecture&gt;", H7="&lt;Concurrent Session&gt;",H7="&lt;Concurrent Simulation&gt;", H7="&lt;Concurrent Workshop&gt;")," ",IF(ISTEXT(G7),IF(Form!$K$32="SDCE","SDCE","CEU")," "))</f>
        <v xml:space="preserve"> </v>
      </c>
      <c r="K7" s="203"/>
      <c r="L7" s="171" t="str">
        <f t="shared" si="1"/>
        <v xml:space="preserve"> </v>
      </c>
      <c r="M7" s="171"/>
    </row>
    <row r="8" spans="1:13" ht="30.75" customHeight="1" x14ac:dyDescent="0.2">
      <c r="A8" s="37" t="str">
        <f t="shared" si="2"/>
        <v xml:space="preserve"> </v>
      </c>
      <c r="B8" s="176">
        <f t="shared" si="3"/>
        <v>0</v>
      </c>
      <c r="C8" s="176"/>
      <c r="D8" s="176"/>
      <c r="E8" s="176"/>
      <c r="F8" s="13"/>
      <c r="G8" s="13"/>
      <c r="H8" s="13"/>
      <c r="I8" s="68">
        <f t="shared" si="0"/>
        <v>0</v>
      </c>
      <c r="J8" s="203" t="str">
        <f>IF(OR(H8="&lt;Break&gt;",H8="&lt;Lunch&gt;",H8="&lt;No Count&gt;",H8="&lt;Test&gt;",H8="&lt;Concurrent Discussion&gt;", H8="&lt;Concurrent Lecture&gt;", H8="&lt;Concurrent Session&gt;",H8="&lt;Concurrent Simulation&gt;", H8="&lt;Concurrent Workshop&gt;")," ",IF(ISTEXT(G8),IF(Form!$K$32="SDCE","SDCE","CEU")," "))</f>
        <v xml:space="preserve"> </v>
      </c>
      <c r="K8" s="203"/>
      <c r="L8" s="171" t="str">
        <f t="shared" si="1"/>
        <v xml:space="preserve"> </v>
      </c>
      <c r="M8" s="171"/>
    </row>
    <row r="9" spans="1:13" ht="30.75" customHeight="1" x14ac:dyDescent="0.2">
      <c r="A9" s="37" t="str">
        <f t="shared" si="2"/>
        <v xml:space="preserve"> </v>
      </c>
      <c r="B9" s="176">
        <f t="shared" si="3"/>
        <v>0</v>
      </c>
      <c r="C9" s="176"/>
      <c r="D9" s="176"/>
      <c r="E9" s="176"/>
      <c r="F9" s="13"/>
      <c r="G9" s="13"/>
      <c r="H9" s="13"/>
      <c r="I9" s="68">
        <f t="shared" si="0"/>
        <v>0</v>
      </c>
      <c r="J9" s="203" t="str">
        <f>IF(OR(H9="&lt;Break&gt;",H9="&lt;Lunch&gt;",H9="&lt;No Count&gt;",H9="&lt;Test&gt;",H9="&lt;Concurrent Discussion&gt;", H9="&lt;Concurrent Lecture&gt;", H9="&lt;Concurrent Session&gt;",H9="&lt;Concurrent Simulation&gt;", H9="&lt;Concurrent Workshop&gt;")," ",IF(ISTEXT(G9),IF(Form!$K$32="SDCE","SDCE","CEU")," "))</f>
        <v xml:space="preserve"> </v>
      </c>
      <c r="K9" s="203"/>
      <c r="L9" s="171" t="str">
        <f t="shared" si="1"/>
        <v xml:space="preserve"> </v>
      </c>
      <c r="M9" s="171"/>
    </row>
    <row r="10" spans="1:13" ht="32.1" customHeight="1" x14ac:dyDescent="0.2">
      <c r="A10" s="37" t="str">
        <f t="shared" si="2"/>
        <v xml:space="preserve"> </v>
      </c>
      <c r="B10" s="176">
        <f t="shared" si="3"/>
        <v>0</v>
      </c>
      <c r="C10" s="176"/>
      <c r="D10" s="176"/>
      <c r="E10" s="176"/>
      <c r="F10" s="13"/>
      <c r="G10" s="13"/>
      <c r="H10" s="13"/>
      <c r="I10" s="68">
        <f t="shared" si="0"/>
        <v>0</v>
      </c>
      <c r="J10" s="203" t="str">
        <f>IF(OR(H10="&lt;Break&gt;",H10="&lt;Lunch&gt;",H10="&lt;No Count&gt;",H10="&lt;Test&gt;",H10="&lt;Concurrent Discussion&gt;", H10="&lt;Concurrent Lecture&gt;", H10="&lt;Concurrent Session&gt;",H10="&lt;Concurrent Simulation&gt;", H10="&lt;Concurrent Workshop&gt;")," ",IF(ISTEXT(G10),IF(Form!$K$32="SDCE","SDCE","CEU")," "))</f>
        <v xml:space="preserve"> </v>
      </c>
      <c r="K10" s="203"/>
      <c r="L10" s="171" t="str">
        <f t="shared" si="1"/>
        <v xml:space="preserve"> </v>
      </c>
      <c r="M10" s="171"/>
    </row>
    <row r="11" spans="1:13" ht="30.75" customHeight="1" x14ac:dyDescent="0.2">
      <c r="A11" s="37" t="str">
        <f t="shared" si="2"/>
        <v xml:space="preserve"> </v>
      </c>
      <c r="B11" s="176">
        <f t="shared" si="3"/>
        <v>0</v>
      </c>
      <c r="C11" s="176"/>
      <c r="D11" s="176"/>
      <c r="E11" s="176"/>
      <c r="F11" s="13"/>
      <c r="G11" s="13"/>
      <c r="H11" s="13"/>
      <c r="I11" s="68">
        <f t="shared" si="0"/>
        <v>0</v>
      </c>
      <c r="J11" s="203" t="str">
        <f>IF(OR(H11="&lt;Break&gt;",H11="&lt;Lunch&gt;",H11="&lt;No Count&gt;",H11="&lt;Test&gt;",H11="&lt;Concurrent Discussion&gt;", H11="&lt;Concurrent Lecture&gt;", H11="&lt;Concurrent Session&gt;",H11="&lt;Concurrent Simulation&gt;", H11="&lt;Concurrent Workshop&gt;")," ",IF(ISTEXT(G11),IF(Form!$K$32="SDCE","SDCE","CEU")," "))</f>
        <v xml:space="preserve"> </v>
      </c>
      <c r="K11" s="203"/>
      <c r="L11" s="171" t="str">
        <f t="shared" si="1"/>
        <v xml:space="preserve"> </v>
      </c>
      <c r="M11" s="171"/>
    </row>
    <row r="12" spans="1:13" ht="30.75" customHeight="1" x14ac:dyDescent="0.2">
      <c r="A12" s="37" t="str">
        <f t="shared" si="2"/>
        <v xml:space="preserve"> </v>
      </c>
      <c r="B12" s="176">
        <f t="shared" si="3"/>
        <v>0</v>
      </c>
      <c r="C12" s="176"/>
      <c r="D12" s="176"/>
      <c r="E12" s="176"/>
      <c r="F12" s="13"/>
      <c r="G12" s="13"/>
      <c r="H12" s="13"/>
      <c r="I12" s="68">
        <f t="shared" si="0"/>
        <v>0</v>
      </c>
      <c r="J12" s="203" t="str">
        <f>IF(OR(H12="&lt;Break&gt;",H12="&lt;Lunch&gt;",H12="&lt;No Count&gt;",H12="&lt;Test&gt;",H12="&lt;Concurrent Discussion&gt;", H12="&lt;Concurrent Lecture&gt;", H12="&lt;Concurrent Session&gt;",H12="&lt;Concurrent Simulation&gt;", H12="&lt;Concurrent Workshop&gt;")," ",IF(ISTEXT(G12),IF(Form!$K$32="SDCE","SDCE","CEU")," "))</f>
        <v xml:space="preserve"> </v>
      </c>
      <c r="K12" s="203"/>
      <c r="L12" s="171" t="str">
        <f t="shared" si="1"/>
        <v xml:space="preserve"> </v>
      </c>
      <c r="M12" s="171"/>
    </row>
    <row r="13" spans="1:13" ht="30.75" customHeight="1" x14ac:dyDescent="0.2">
      <c r="A13" s="37" t="str">
        <f t="shared" si="2"/>
        <v xml:space="preserve"> </v>
      </c>
      <c r="B13" s="176">
        <f t="shared" si="3"/>
        <v>0</v>
      </c>
      <c r="C13" s="176"/>
      <c r="D13" s="176"/>
      <c r="E13" s="176"/>
      <c r="F13" s="13"/>
      <c r="G13" s="13"/>
      <c r="H13" s="13"/>
      <c r="I13" s="68">
        <f t="shared" si="0"/>
        <v>0</v>
      </c>
      <c r="J13" s="203" t="str">
        <f>IF(OR(H13="&lt;Break&gt;",H13="&lt;Lunch&gt;",H13="&lt;No Count&gt;",H13="&lt;Test&gt;",H13="&lt;Concurrent Discussion&gt;", H13="&lt;Concurrent Lecture&gt;", H13="&lt;Concurrent Session&gt;",H13="&lt;Concurrent Simulation&gt;", H13="&lt;Concurrent Workshop&gt;")," ",IF(ISTEXT(G13),IF(Form!$K$32="SDCE","SDCE","CEU")," "))</f>
        <v xml:space="preserve"> </v>
      </c>
      <c r="K13" s="203"/>
      <c r="L13" s="171" t="str">
        <f t="shared" si="1"/>
        <v xml:space="preserve"> </v>
      </c>
      <c r="M13" s="171"/>
    </row>
    <row r="14" spans="1:13" ht="30.75" customHeight="1" x14ac:dyDescent="0.2">
      <c r="A14" s="37" t="str">
        <f t="shared" si="2"/>
        <v xml:space="preserve"> </v>
      </c>
      <c r="B14" s="176">
        <f t="shared" si="3"/>
        <v>0</v>
      </c>
      <c r="C14" s="176"/>
      <c r="D14" s="176"/>
      <c r="E14" s="176"/>
      <c r="F14" s="13"/>
      <c r="G14" s="13"/>
      <c r="H14" s="13"/>
      <c r="I14" s="68">
        <f t="shared" si="0"/>
        <v>0</v>
      </c>
      <c r="J14" s="203" t="str">
        <f>IF(OR(H14="&lt;Break&gt;",H14="&lt;Lunch&gt;",H14="&lt;No Count&gt;",H14="&lt;Test&gt;",H14="&lt;Concurrent Discussion&gt;", H14="&lt;Concurrent Lecture&gt;", H14="&lt;Concurrent Session&gt;",H14="&lt;Concurrent Simulation&gt;", H14="&lt;Concurrent Workshop&gt;")," ",IF(ISTEXT(G14),IF(Form!$K$32="SDCE","SDCE","CEU")," "))</f>
        <v xml:space="preserve"> </v>
      </c>
      <c r="K14" s="203"/>
      <c r="L14" s="171" t="str">
        <f t="shared" si="1"/>
        <v xml:space="preserve"> </v>
      </c>
      <c r="M14" s="171"/>
    </row>
    <row r="15" spans="1:13" ht="30.75" customHeight="1" x14ac:dyDescent="0.2">
      <c r="A15" s="37" t="str">
        <f t="shared" si="2"/>
        <v xml:space="preserve"> </v>
      </c>
      <c r="B15" s="176">
        <f t="shared" si="3"/>
        <v>0</v>
      </c>
      <c r="C15" s="176"/>
      <c r="D15" s="176"/>
      <c r="E15" s="176"/>
      <c r="F15" s="13"/>
      <c r="G15" s="13"/>
      <c r="H15" s="13"/>
      <c r="I15" s="68">
        <f t="shared" si="0"/>
        <v>0</v>
      </c>
      <c r="J15" s="203" t="str">
        <f>IF(OR(H15="&lt;Break&gt;",H15="&lt;Lunch&gt;",H15="&lt;No Count&gt;",H15="&lt;Test&gt;",H15="&lt;Concurrent Discussion&gt;", H15="&lt;Concurrent Lecture&gt;", H15="&lt;Concurrent Session&gt;",H15="&lt;Concurrent Simulation&gt;", H15="&lt;Concurrent Workshop&gt;")," ",IF(ISTEXT(G15),IF(Form!$K$32="SDCE","SDCE","CEU")," "))</f>
        <v xml:space="preserve"> </v>
      </c>
      <c r="K15" s="203"/>
      <c r="L15" s="171" t="str">
        <f t="shared" si="1"/>
        <v xml:space="preserve"> </v>
      </c>
      <c r="M15" s="171"/>
    </row>
    <row r="16" spans="1:13" ht="30.75" customHeight="1" x14ac:dyDescent="0.2">
      <c r="A16" s="37" t="str">
        <f t="shared" si="2"/>
        <v xml:space="preserve"> </v>
      </c>
      <c r="B16" s="176">
        <f t="shared" si="3"/>
        <v>0</v>
      </c>
      <c r="C16" s="176"/>
      <c r="D16" s="176"/>
      <c r="E16" s="176"/>
      <c r="F16" s="13"/>
      <c r="G16" s="13"/>
      <c r="H16" s="13"/>
      <c r="I16" s="68">
        <f t="shared" si="0"/>
        <v>0</v>
      </c>
      <c r="J16" s="203" t="str">
        <f>IF(OR(H16="&lt;Break&gt;",H16="&lt;Lunch&gt;",H16="&lt;No Count&gt;",H16="&lt;Test&gt;",H16="&lt;Concurrent Discussion&gt;", H16="&lt;Concurrent Lecture&gt;", H16="&lt;Concurrent Session&gt;",H16="&lt;Concurrent Simulation&gt;", H16="&lt;Concurrent Workshop&gt;")," ",IF(ISTEXT(G16),IF(Form!$K$32="SDCE","SDCE","CEU")," "))</f>
        <v xml:space="preserve"> </v>
      </c>
      <c r="K16" s="203"/>
      <c r="L16" s="171" t="str">
        <f t="shared" si="1"/>
        <v xml:space="preserve"> </v>
      </c>
      <c r="M16" s="171"/>
    </row>
    <row r="17" spans="1:13" ht="30.75" customHeight="1" x14ac:dyDescent="0.2">
      <c r="A17" s="37" t="str">
        <f t="shared" si="2"/>
        <v xml:space="preserve"> </v>
      </c>
      <c r="B17" s="176">
        <f t="shared" si="3"/>
        <v>0</v>
      </c>
      <c r="C17" s="176"/>
      <c r="D17" s="176"/>
      <c r="E17" s="176"/>
      <c r="F17" s="13"/>
      <c r="G17" s="13"/>
      <c r="H17" s="13"/>
      <c r="I17" s="68">
        <f t="shared" si="0"/>
        <v>0</v>
      </c>
      <c r="J17" s="203" t="str">
        <f>IF(OR(H17="&lt;Break&gt;",H17="&lt;Lunch&gt;",H17="&lt;No Count&gt;",H17="&lt;Test&gt;",H17="&lt;Concurrent Discussion&gt;", H17="&lt;Concurrent Lecture&gt;", H17="&lt;Concurrent Session&gt;",H17="&lt;Concurrent Simulation&gt;", H17="&lt;Concurrent Workshop&gt;")," ",IF(ISTEXT(G17),IF(Form!$K$32="SDCE","SDCE","CEU")," "))</f>
        <v xml:space="preserve"> </v>
      </c>
      <c r="K17" s="203"/>
      <c r="L17" s="171" t="str">
        <f t="shared" si="1"/>
        <v xml:space="preserve"> </v>
      </c>
      <c r="M17" s="171"/>
    </row>
    <row r="18" spans="1:13" ht="24" customHeight="1" x14ac:dyDescent="0.2">
      <c r="A18" s="204" t="s">
        <v>17</v>
      </c>
      <c r="B18" s="205"/>
      <c r="C18" s="205"/>
      <c r="D18" s="206"/>
      <c r="E18" s="206"/>
      <c r="F18" s="206"/>
      <c r="G18" s="206"/>
      <c r="H18" s="207"/>
      <c r="I18" s="59">
        <f>SUMIF($H3:$H17,"&lt;&gt;*&lt;*",$I3:$I17)</f>
        <v>0</v>
      </c>
      <c r="J18" s="61" t="str">
        <f>IF(Form!$G$32="SDCE","SDCE","CEU")</f>
        <v>CEU</v>
      </c>
      <c r="K18" s="39"/>
      <c r="L18" s="60">
        <f>SUM(L3:M17)</f>
        <v>0</v>
      </c>
      <c r="M18" s="70"/>
    </row>
    <row r="19" spans="1:13" s="17" customFormat="1" ht="17.100000000000001" customHeight="1" x14ac:dyDescent="0.2">
      <c r="A19" s="210" t="s">
        <v>18</v>
      </c>
      <c r="B19" s="211"/>
      <c r="C19" s="211"/>
      <c r="D19" s="211"/>
      <c r="E19" s="211"/>
      <c r="F19" s="211"/>
      <c r="G19" s="211"/>
      <c r="H19" s="211"/>
      <c r="I19" s="211"/>
      <c r="J19" s="212"/>
      <c r="K19" s="212"/>
      <c r="L19" s="212"/>
      <c r="M19" s="30"/>
    </row>
    <row r="20" spans="1:13" ht="15" customHeight="1" x14ac:dyDescent="0.25">
      <c r="A20" s="67" t="s">
        <v>29</v>
      </c>
      <c r="B20" s="177" t="s">
        <v>121</v>
      </c>
      <c r="C20" s="177"/>
      <c r="D20" s="177" t="s">
        <v>122</v>
      </c>
      <c r="E20" s="177"/>
      <c r="F20" s="36" t="s">
        <v>119</v>
      </c>
      <c r="G20" s="36" t="s">
        <v>120</v>
      </c>
      <c r="H20" s="36" t="s">
        <v>108</v>
      </c>
      <c r="I20" s="58" t="s">
        <v>123</v>
      </c>
      <c r="J20" s="174" t="s">
        <v>129</v>
      </c>
      <c r="K20" s="175"/>
      <c r="L20" s="187" t="s">
        <v>73</v>
      </c>
      <c r="M20" s="188"/>
    </row>
    <row r="21" spans="1:13" ht="24" customHeight="1" x14ac:dyDescent="0.2">
      <c r="A21" s="38" t="str">
        <f>$A$3</f>
        <v xml:space="preserve"> </v>
      </c>
      <c r="B21" s="176">
        <f>D17</f>
        <v>0</v>
      </c>
      <c r="C21" s="176"/>
      <c r="D21" s="176"/>
      <c r="E21" s="176"/>
      <c r="F21" s="13"/>
      <c r="G21" s="13"/>
      <c r="H21" s="13"/>
      <c r="I21" s="68">
        <f>(D21-B21)*1440</f>
        <v>0</v>
      </c>
      <c r="J21" s="203" t="str">
        <f>IF(OR(H21="&lt;Break&gt;",H21="&lt;Lunch&gt;",H21="&lt;No Count&gt;",H21="&lt;Test&gt;",H21="&lt;Concurrent Discussion&gt;", H21="&lt;Concurrent Lecture&gt;", H21="&lt;Concurrent Session&gt;",H21="&lt;Concurrent Simulation&gt;", H21="&lt;Concurrent Workshop&gt;")," ",IF(ISTEXT(G21),IF(Form!$K$32="SDCE","SDCE","CEU")," "))</f>
        <v xml:space="preserve"> </v>
      </c>
      <c r="K21" s="203"/>
      <c r="L21" s="171" t="str">
        <f>IF(J21=" "," ",I21/50)</f>
        <v xml:space="preserve"> </v>
      </c>
      <c r="M21" s="171"/>
    </row>
    <row r="22" spans="1:13" ht="30.75" customHeight="1" x14ac:dyDescent="0.2">
      <c r="A22" s="38" t="str">
        <f t="shared" ref="A22:A35" si="4">$A$3</f>
        <v xml:space="preserve"> </v>
      </c>
      <c r="B22" s="176">
        <f>D21</f>
        <v>0</v>
      </c>
      <c r="C22" s="176"/>
      <c r="D22" s="176"/>
      <c r="E22" s="176"/>
      <c r="F22" s="13"/>
      <c r="G22" s="13"/>
      <c r="H22" s="13"/>
      <c r="I22" s="68">
        <f t="shared" ref="I22:I35" si="5">(D22-B22)*1440</f>
        <v>0</v>
      </c>
      <c r="J22" s="203" t="str">
        <f>IF(OR(H22="&lt;Break&gt;",H22="&lt;Lunch&gt;",H22="&lt;No Count&gt;",H22="&lt;Test&gt;",H22="&lt;Concurrent Discussion&gt;", H22="&lt;Concurrent Lecture&gt;", H22="&lt;Concurrent Session&gt;",H22="&lt;Concurrent Simulation&gt;", H22="&lt;Concurrent Workshop&gt;")," ",IF(ISTEXT(G22),IF(Form!$K$32="SDCE","SDCE","CEU")," "))</f>
        <v xml:space="preserve"> </v>
      </c>
      <c r="K22" s="203"/>
      <c r="L22" s="171" t="str">
        <f t="shared" ref="L22:L35" si="6">IF(J22=" "," ",I22/50)</f>
        <v xml:space="preserve"> </v>
      </c>
      <c r="M22" s="171"/>
    </row>
    <row r="23" spans="1:13" ht="30.75" customHeight="1" x14ac:dyDescent="0.2">
      <c r="A23" s="38" t="str">
        <f t="shared" si="4"/>
        <v xml:space="preserve"> </v>
      </c>
      <c r="B23" s="176">
        <f t="shared" ref="B23:B35" si="7">D22</f>
        <v>0</v>
      </c>
      <c r="C23" s="176"/>
      <c r="D23" s="176"/>
      <c r="E23" s="176"/>
      <c r="F23" s="13"/>
      <c r="G23" s="13"/>
      <c r="H23" s="13"/>
      <c r="I23" s="68">
        <f t="shared" si="5"/>
        <v>0</v>
      </c>
      <c r="J23" s="203" t="str">
        <f>IF(OR(H23="&lt;Break&gt;",H23="&lt;Lunch&gt;",H23="&lt;No Count&gt;",H23="&lt;Test&gt;",H23="&lt;Concurrent Discussion&gt;", H23="&lt;Concurrent Lecture&gt;", H23="&lt;Concurrent Session&gt;",H23="&lt;Concurrent Simulation&gt;", H23="&lt;Concurrent Workshop&gt;")," ",IF(ISTEXT(G23),IF(Form!$K$32="SDCE","SDCE","CEU")," "))</f>
        <v xml:space="preserve"> </v>
      </c>
      <c r="K23" s="203"/>
      <c r="L23" s="171" t="str">
        <f t="shared" si="6"/>
        <v xml:space="preserve"> </v>
      </c>
      <c r="M23" s="171"/>
    </row>
    <row r="24" spans="1:13" ht="30.75" customHeight="1" x14ac:dyDescent="0.2">
      <c r="A24" s="38" t="str">
        <f t="shared" si="4"/>
        <v xml:space="preserve"> </v>
      </c>
      <c r="B24" s="176">
        <f t="shared" si="7"/>
        <v>0</v>
      </c>
      <c r="C24" s="176"/>
      <c r="D24" s="176"/>
      <c r="E24" s="176"/>
      <c r="F24" s="13"/>
      <c r="G24" s="13"/>
      <c r="H24" s="13"/>
      <c r="I24" s="68">
        <f t="shared" si="5"/>
        <v>0</v>
      </c>
      <c r="J24" s="203" t="str">
        <f>IF(OR(H24="&lt;Break&gt;",H24="&lt;Lunch&gt;",H24="&lt;No Count&gt;",H24="&lt;Test&gt;",H24="&lt;Concurrent Discussion&gt;", H24="&lt;Concurrent Lecture&gt;", H24="&lt;Concurrent Session&gt;",H24="&lt;Concurrent Simulation&gt;", H24="&lt;Concurrent Workshop&gt;")," ",IF(ISTEXT(G24),IF(Form!$K$32="SDCE","SDCE","CEU")," "))</f>
        <v xml:space="preserve"> </v>
      </c>
      <c r="K24" s="203"/>
      <c r="L24" s="171" t="str">
        <f t="shared" si="6"/>
        <v xml:space="preserve"> </v>
      </c>
      <c r="M24" s="171"/>
    </row>
    <row r="25" spans="1:13" ht="30.75" customHeight="1" x14ac:dyDescent="0.2">
      <c r="A25" s="38" t="str">
        <f t="shared" si="4"/>
        <v xml:space="preserve"> </v>
      </c>
      <c r="B25" s="176">
        <f t="shared" si="7"/>
        <v>0</v>
      </c>
      <c r="C25" s="176"/>
      <c r="D25" s="176"/>
      <c r="E25" s="176"/>
      <c r="F25" s="13"/>
      <c r="G25" s="13"/>
      <c r="H25" s="13"/>
      <c r="I25" s="68">
        <f t="shared" si="5"/>
        <v>0</v>
      </c>
      <c r="J25" s="203" t="str">
        <f>IF(OR(H25="&lt;Break&gt;",H25="&lt;Lunch&gt;",H25="&lt;No Count&gt;",H25="&lt;Test&gt;",H25="&lt;Concurrent Discussion&gt;", H25="&lt;Concurrent Lecture&gt;", H25="&lt;Concurrent Session&gt;",H25="&lt;Concurrent Simulation&gt;", H25="&lt;Concurrent Workshop&gt;")," ",IF(ISTEXT(G25),IF(Form!$K$32="SDCE","SDCE","CEU")," "))</f>
        <v xml:space="preserve"> </v>
      </c>
      <c r="K25" s="203"/>
      <c r="L25" s="171" t="str">
        <f t="shared" si="6"/>
        <v xml:space="preserve"> </v>
      </c>
      <c r="M25" s="171"/>
    </row>
    <row r="26" spans="1:13" ht="30.75" customHeight="1" x14ac:dyDescent="0.2">
      <c r="A26" s="38" t="str">
        <f t="shared" si="4"/>
        <v xml:space="preserve"> </v>
      </c>
      <c r="B26" s="176">
        <f t="shared" si="7"/>
        <v>0</v>
      </c>
      <c r="C26" s="176"/>
      <c r="D26" s="176"/>
      <c r="E26" s="176"/>
      <c r="F26" s="13"/>
      <c r="G26" s="13"/>
      <c r="H26" s="13"/>
      <c r="I26" s="68">
        <f t="shared" si="5"/>
        <v>0</v>
      </c>
      <c r="J26" s="203" t="str">
        <f>IF(OR(H26="&lt;Break&gt;",H26="&lt;Lunch&gt;",H26="&lt;No Count&gt;",H26="&lt;Test&gt;",H26="&lt;Concurrent Discussion&gt;", H26="&lt;Concurrent Lecture&gt;", H26="&lt;Concurrent Session&gt;",H26="&lt;Concurrent Simulation&gt;", H26="&lt;Concurrent Workshop&gt;")," ",IF(ISTEXT(G26),IF(Form!$K$32="SDCE","SDCE","CEU")," "))</f>
        <v xml:space="preserve"> </v>
      </c>
      <c r="K26" s="203"/>
      <c r="L26" s="171" t="str">
        <f t="shared" si="6"/>
        <v xml:space="preserve"> </v>
      </c>
      <c r="M26" s="171"/>
    </row>
    <row r="27" spans="1:13" ht="30.75" customHeight="1" x14ac:dyDescent="0.2">
      <c r="A27" s="38" t="str">
        <f t="shared" si="4"/>
        <v xml:space="preserve"> </v>
      </c>
      <c r="B27" s="176">
        <f t="shared" si="7"/>
        <v>0</v>
      </c>
      <c r="C27" s="176"/>
      <c r="D27" s="176"/>
      <c r="E27" s="176"/>
      <c r="F27" s="13"/>
      <c r="G27" s="13"/>
      <c r="H27" s="13"/>
      <c r="I27" s="68">
        <f t="shared" si="5"/>
        <v>0</v>
      </c>
      <c r="J27" s="203" t="str">
        <f>IF(OR(H27="&lt;Break&gt;",H27="&lt;Lunch&gt;",H27="&lt;No Count&gt;",H27="&lt;Test&gt;",H27="&lt;Concurrent Discussion&gt;", H27="&lt;Concurrent Lecture&gt;", H27="&lt;Concurrent Session&gt;",H27="&lt;Concurrent Simulation&gt;", H27="&lt;Concurrent Workshop&gt;")," ",IF(ISTEXT(G27),IF(Form!$K$32="SDCE","SDCE","CEU")," "))</f>
        <v xml:space="preserve"> </v>
      </c>
      <c r="K27" s="203"/>
      <c r="L27" s="171" t="str">
        <f t="shared" si="6"/>
        <v xml:space="preserve"> </v>
      </c>
      <c r="M27" s="171"/>
    </row>
    <row r="28" spans="1:13" ht="30.75" customHeight="1" x14ac:dyDescent="0.2">
      <c r="A28" s="38" t="str">
        <f t="shared" si="4"/>
        <v xml:space="preserve"> </v>
      </c>
      <c r="B28" s="176">
        <f t="shared" si="7"/>
        <v>0</v>
      </c>
      <c r="C28" s="176"/>
      <c r="D28" s="176"/>
      <c r="E28" s="176"/>
      <c r="F28" s="13"/>
      <c r="G28" s="13"/>
      <c r="H28" s="13"/>
      <c r="I28" s="68">
        <f t="shared" si="5"/>
        <v>0</v>
      </c>
      <c r="J28" s="203" t="str">
        <f>IF(OR(H28="&lt;Break&gt;",H28="&lt;Lunch&gt;",H28="&lt;No Count&gt;",H28="&lt;Test&gt;",H28="&lt;Concurrent Discussion&gt;", H28="&lt;Concurrent Lecture&gt;", H28="&lt;Concurrent Session&gt;",H28="&lt;Concurrent Simulation&gt;", H28="&lt;Concurrent Workshop&gt;")," ",IF(ISTEXT(G28),IF(Form!$K$32="SDCE","SDCE","CEU")," "))</f>
        <v xml:space="preserve"> </v>
      </c>
      <c r="K28" s="203"/>
      <c r="L28" s="171" t="str">
        <f t="shared" si="6"/>
        <v xml:space="preserve"> </v>
      </c>
      <c r="M28" s="171"/>
    </row>
    <row r="29" spans="1:13" ht="30.75" customHeight="1" x14ac:dyDescent="0.2">
      <c r="A29" s="38" t="str">
        <f t="shared" si="4"/>
        <v xml:space="preserve"> </v>
      </c>
      <c r="B29" s="176">
        <f t="shared" si="7"/>
        <v>0</v>
      </c>
      <c r="C29" s="176"/>
      <c r="D29" s="176"/>
      <c r="E29" s="176"/>
      <c r="F29" s="13"/>
      <c r="G29" s="13"/>
      <c r="H29" s="13"/>
      <c r="I29" s="68">
        <f t="shared" si="5"/>
        <v>0</v>
      </c>
      <c r="J29" s="203" t="str">
        <f>IF(OR(H29="&lt;Break&gt;",H29="&lt;Lunch&gt;",H29="&lt;No Count&gt;",H29="&lt;Test&gt;",H29="&lt;Concurrent Discussion&gt;", H29="&lt;Concurrent Lecture&gt;", H29="&lt;Concurrent Session&gt;",H29="&lt;Concurrent Simulation&gt;", H29="&lt;Concurrent Workshop&gt;")," ",IF(ISTEXT(G29),IF(Form!$K$32="SDCE","SDCE","CEU")," "))</f>
        <v xml:space="preserve"> </v>
      </c>
      <c r="K29" s="203"/>
      <c r="L29" s="171" t="str">
        <f t="shared" si="6"/>
        <v xml:space="preserve"> </v>
      </c>
      <c r="M29" s="171"/>
    </row>
    <row r="30" spans="1:13" ht="30.75" customHeight="1" x14ac:dyDescent="0.2">
      <c r="A30" s="38" t="str">
        <f t="shared" si="4"/>
        <v xml:space="preserve"> </v>
      </c>
      <c r="B30" s="176">
        <f t="shared" si="7"/>
        <v>0</v>
      </c>
      <c r="C30" s="176"/>
      <c r="D30" s="176"/>
      <c r="E30" s="176"/>
      <c r="F30" s="13"/>
      <c r="G30" s="13"/>
      <c r="H30" s="13"/>
      <c r="I30" s="68">
        <f t="shared" si="5"/>
        <v>0</v>
      </c>
      <c r="J30" s="203" t="str">
        <f>IF(OR(H30="&lt;Break&gt;",H30="&lt;Lunch&gt;",H30="&lt;No Count&gt;",H30="&lt;Test&gt;",H30="&lt;Concurrent Discussion&gt;", H30="&lt;Concurrent Lecture&gt;", H30="&lt;Concurrent Session&gt;",H30="&lt;Concurrent Simulation&gt;", H30="&lt;Concurrent Workshop&gt;")," ",IF(ISTEXT(G30),IF(Form!$K$32="SDCE","SDCE","CEU")," "))</f>
        <v xml:space="preserve"> </v>
      </c>
      <c r="K30" s="203"/>
      <c r="L30" s="171" t="str">
        <f t="shared" si="6"/>
        <v xml:space="preserve"> </v>
      </c>
      <c r="M30" s="171"/>
    </row>
    <row r="31" spans="1:13" ht="30.75" customHeight="1" x14ac:dyDescent="0.2">
      <c r="A31" s="38" t="str">
        <f t="shared" si="4"/>
        <v xml:space="preserve"> </v>
      </c>
      <c r="B31" s="176">
        <f t="shared" si="7"/>
        <v>0</v>
      </c>
      <c r="C31" s="176"/>
      <c r="D31" s="176"/>
      <c r="E31" s="176"/>
      <c r="F31" s="13"/>
      <c r="G31" s="13"/>
      <c r="H31" s="13"/>
      <c r="I31" s="68">
        <f t="shared" si="5"/>
        <v>0</v>
      </c>
      <c r="J31" s="203" t="str">
        <f>IF(OR(H31="&lt;Break&gt;",H31="&lt;Lunch&gt;",H31="&lt;No Count&gt;",H31="&lt;Test&gt;",H31="&lt;Concurrent Discussion&gt;", H31="&lt;Concurrent Lecture&gt;", H31="&lt;Concurrent Session&gt;",H31="&lt;Concurrent Simulation&gt;", H31="&lt;Concurrent Workshop&gt;")," ",IF(ISTEXT(G31),IF(Form!$K$32="SDCE","SDCE","CEU")," "))</f>
        <v xml:space="preserve"> </v>
      </c>
      <c r="K31" s="203"/>
      <c r="L31" s="171" t="str">
        <f t="shared" si="6"/>
        <v xml:space="preserve"> </v>
      </c>
      <c r="M31" s="171"/>
    </row>
    <row r="32" spans="1:13" ht="30.75" customHeight="1" x14ac:dyDescent="0.2">
      <c r="A32" s="38" t="str">
        <f t="shared" si="4"/>
        <v xml:space="preserve"> </v>
      </c>
      <c r="B32" s="176">
        <f t="shared" si="7"/>
        <v>0</v>
      </c>
      <c r="C32" s="176"/>
      <c r="D32" s="176"/>
      <c r="E32" s="176"/>
      <c r="F32" s="13"/>
      <c r="G32" s="13"/>
      <c r="H32" s="13"/>
      <c r="I32" s="68">
        <f t="shared" si="5"/>
        <v>0</v>
      </c>
      <c r="J32" s="203" t="str">
        <f>IF(OR(H32="&lt;Break&gt;",H32="&lt;Lunch&gt;",H32="&lt;No Count&gt;",H32="&lt;Test&gt;",H32="&lt;Concurrent Discussion&gt;", H32="&lt;Concurrent Lecture&gt;", H32="&lt;Concurrent Session&gt;",H32="&lt;Concurrent Simulation&gt;", H32="&lt;Concurrent Workshop&gt;")," ",IF(ISTEXT(G32),IF(Form!$K$32="SDCE","SDCE","CEU")," "))</f>
        <v xml:space="preserve"> </v>
      </c>
      <c r="K32" s="203"/>
      <c r="L32" s="171" t="str">
        <f t="shared" si="6"/>
        <v xml:space="preserve"> </v>
      </c>
      <c r="M32" s="171"/>
    </row>
    <row r="33" spans="1:13" ht="30.75" customHeight="1" x14ac:dyDescent="0.2">
      <c r="A33" s="38" t="str">
        <f t="shared" si="4"/>
        <v xml:space="preserve"> </v>
      </c>
      <c r="B33" s="176">
        <f t="shared" si="7"/>
        <v>0</v>
      </c>
      <c r="C33" s="176"/>
      <c r="D33" s="176"/>
      <c r="E33" s="176"/>
      <c r="F33" s="13"/>
      <c r="G33" s="13"/>
      <c r="H33" s="13"/>
      <c r="I33" s="68">
        <f t="shared" si="5"/>
        <v>0</v>
      </c>
      <c r="J33" s="203" t="str">
        <f>IF(OR(H33="&lt;Break&gt;",H33="&lt;Lunch&gt;",H33="&lt;No Count&gt;",H33="&lt;Test&gt;",H33="&lt;Concurrent Discussion&gt;", H33="&lt;Concurrent Lecture&gt;", H33="&lt;Concurrent Session&gt;",H33="&lt;Concurrent Simulation&gt;", H33="&lt;Concurrent Workshop&gt;")," ",IF(ISTEXT(G33),IF(Form!$K$32="SDCE","SDCE","CEU")," "))</f>
        <v xml:space="preserve"> </v>
      </c>
      <c r="K33" s="203"/>
      <c r="L33" s="171" t="str">
        <f t="shared" si="6"/>
        <v xml:space="preserve"> </v>
      </c>
      <c r="M33" s="171"/>
    </row>
    <row r="34" spans="1:13" ht="30.75" customHeight="1" x14ac:dyDescent="0.2">
      <c r="A34" s="38" t="str">
        <f t="shared" si="4"/>
        <v xml:space="preserve"> </v>
      </c>
      <c r="B34" s="176">
        <f t="shared" si="7"/>
        <v>0</v>
      </c>
      <c r="C34" s="176"/>
      <c r="D34" s="176"/>
      <c r="E34" s="176"/>
      <c r="F34" s="13"/>
      <c r="G34" s="13"/>
      <c r="H34" s="13"/>
      <c r="I34" s="68">
        <f t="shared" si="5"/>
        <v>0</v>
      </c>
      <c r="J34" s="203" t="str">
        <f>IF(OR(H34="&lt;Break&gt;",H34="&lt;Lunch&gt;",H34="&lt;No Count&gt;",H34="&lt;Test&gt;",H34="&lt;Concurrent Discussion&gt;", H34="&lt;Concurrent Lecture&gt;", H34="&lt;Concurrent Session&gt;",H34="&lt;Concurrent Simulation&gt;", H34="&lt;Concurrent Workshop&gt;")," ",IF(ISTEXT(G34),IF(Form!$K$32="SDCE","SDCE","CEU")," "))</f>
        <v xml:space="preserve"> </v>
      </c>
      <c r="K34" s="203"/>
      <c r="L34" s="171" t="str">
        <f t="shared" si="6"/>
        <v xml:space="preserve"> </v>
      </c>
      <c r="M34" s="171"/>
    </row>
    <row r="35" spans="1:13" ht="30.75" customHeight="1" x14ac:dyDescent="0.2">
      <c r="A35" s="38" t="str">
        <f t="shared" si="4"/>
        <v xml:space="preserve"> </v>
      </c>
      <c r="B35" s="176">
        <f t="shared" si="7"/>
        <v>0</v>
      </c>
      <c r="C35" s="176"/>
      <c r="D35" s="176"/>
      <c r="E35" s="176"/>
      <c r="F35" s="13"/>
      <c r="G35" s="13"/>
      <c r="H35" s="13"/>
      <c r="I35" s="68">
        <f t="shared" si="5"/>
        <v>0</v>
      </c>
      <c r="J35" s="203" t="str">
        <f>IF(OR(H35="&lt;Break&gt;",H35="&lt;Lunch&gt;",H35="&lt;No Count&gt;",H35="&lt;Test&gt;",H35="&lt;Concurrent Discussion&gt;", H35="&lt;Concurrent Lecture&gt;", H35="&lt;Concurrent Session&gt;",H35="&lt;Concurrent Simulation&gt;", H35="&lt;Concurrent Workshop&gt;")," ",IF(ISTEXT(G35),IF(Form!$K$32="SDCE","SDCE","CEU")," "))</f>
        <v xml:space="preserve"> </v>
      </c>
      <c r="K35" s="203"/>
      <c r="L35" s="171" t="str">
        <f t="shared" si="6"/>
        <v xml:space="preserve"> </v>
      </c>
      <c r="M35" s="171"/>
    </row>
    <row r="36" spans="1:13" ht="24" customHeight="1" x14ac:dyDescent="0.2">
      <c r="A36" s="204" t="s">
        <v>19</v>
      </c>
      <c r="B36" s="205"/>
      <c r="C36" s="205"/>
      <c r="D36" s="206"/>
      <c r="E36" s="206"/>
      <c r="F36" s="206"/>
      <c r="G36" s="206"/>
      <c r="H36" s="207"/>
      <c r="I36" s="59">
        <f>SUMIF($H21:$H35,"&lt;&gt;*&lt;*",$I21:$I35)</f>
        <v>0</v>
      </c>
      <c r="J36" s="61" t="str">
        <f>IF(Form!$G$32="SDCE","SDCE","CEU")</f>
        <v>CEU</v>
      </c>
      <c r="K36" s="39"/>
      <c r="L36" s="60">
        <f>SUM(L21:M35)</f>
        <v>0</v>
      </c>
      <c r="M36" s="70"/>
    </row>
    <row r="37" spans="1:13" ht="18" x14ac:dyDescent="0.2">
      <c r="A37" s="210" t="s">
        <v>18</v>
      </c>
      <c r="B37" s="211"/>
      <c r="C37" s="211"/>
      <c r="D37" s="211"/>
      <c r="E37" s="211"/>
      <c r="F37" s="211"/>
      <c r="G37" s="211"/>
      <c r="H37" s="211"/>
      <c r="I37" s="211"/>
      <c r="J37" s="212"/>
      <c r="K37" s="212"/>
      <c r="L37" s="212"/>
      <c r="M37" s="31"/>
    </row>
    <row r="38" spans="1:13" ht="15" customHeight="1" x14ac:dyDescent="0.25">
      <c r="A38" s="39" t="s">
        <v>29</v>
      </c>
      <c r="B38" s="177" t="s">
        <v>121</v>
      </c>
      <c r="C38" s="177"/>
      <c r="D38" s="177" t="s">
        <v>122</v>
      </c>
      <c r="E38" s="177"/>
      <c r="F38" s="36" t="s">
        <v>119</v>
      </c>
      <c r="G38" s="36" t="s">
        <v>120</v>
      </c>
      <c r="H38" s="36" t="s">
        <v>108</v>
      </c>
      <c r="I38" s="58" t="s">
        <v>123</v>
      </c>
      <c r="J38" s="174" t="s">
        <v>129</v>
      </c>
      <c r="K38" s="175"/>
      <c r="L38" s="187" t="s">
        <v>73</v>
      </c>
      <c r="M38" s="188"/>
    </row>
    <row r="39" spans="1:13" ht="30.75" customHeight="1" x14ac:dyDescent="0.2">
      <c r="A39" s="40" t="str">
        <f>$A$3</f>
        <v xml:space="preserve"> </v>
      </c>
      <c r="B39" s="176">
        <f>D35</f>
        <v>0</v>
      </c>
      <c r="C39" s="176"/>
      <c r="D39" s="176"/>
      <c r="E39" s="176"/>
      <c r="F39" s="13"/>
      <c r="G39" s="13"/>
      <c r="H39" s="13"/>
      <c r="I39" s="68">
        <f>(D39-B39)*1440</f>
        <v>0</v>
      </c>
      <c r="J39" s="203" t="str">
        <f>IF(OR(H39="&lt;Break&gt;",H39="&lt;Lunch&gt;",H39="&lt;No Count&gt;",H39="&lt;Test&gt;",H39="&lt;Concurrent Discussion&gt;", H39="&lt;Concurrent Lecture&gt;", H39="&lt;Concurrent Session&gt;",H39="&lt;Concurrent Simulation&gt;", H39="&lt;Concurrent Workshop&gt;")," ",IF(ISTEXT(G39),IF(Form!$K$32="SDCE","SDCE","CEU")," "))</f>
        <v xml:space="preserve"> </v>
      </c>
      <c r="K39" s="203"/>
      <c r="L39" s="171" t="str">
        <f>IF(J39=" "," ",I39/50)</f>
        <v xml:space="preserve"> </v>
      </c>
      <c r="M39" s="171"/>
    </row>
    <row r="40" spans="1:13" ht="30.75" customHeight="1" x14ac:dyDescent="0.2">
      <c r="A40" s="40" t="str">
        <f t="shared" ref="A40:A53" si="8">$A$3</f>
        <v xml:space="preserve"> </v>
      </c>
      <c r="B40" s="176">
        <f>D39</f>
        <v>0</v>
      </c>
      <c r="C40" s="176"/>
      <c r="D40" s="176"/>
      <c r="E40" s="176"/>
      <c r="F40" s="13"/>
      <c r="G40" s="13"/>
      <c r="H40" s="13"/>
      <c r="I40" s="68">
        <f t="shared" ref="I40:I53" si="9">(D40-B40)*1440</f>
        <v>0</v>
      </c>
      <c r="J40" s="203" t="str">
        <f>IF(OR(H40="&lt;Break&gt;",H40="&lt;Lunch&gt;",H40="&lt;No Count&gt;",H40="&lt;Test&gt;",H40="&lt;Concurrent Discussion&gt;", H40="&lt;Concurrent Lecture&gt;", H40="&lt;Concurrent Session&gt;",H40="&lt;Concurrent Simulation&gt;", H40="&lt;Concurrent Workshop&gt;")," ",IF(ISTEXT(G40),IF(Form!$K$32="SDCE","SDCE","CEU")," "))</f>
        <v xml:space="preserve"> </v>
      </c>
      <c r="K40" s="203"/>
      <c r="L40" s="171" t="str">
        <f t="shared" ref="L40:L53" si="10">IF(J40=" "," ",I40/50)</f>
        <v xml:space="preserve"> </v>
      </c>
      <c r="M40" s="171"/>
    </row>
    <row r="41" spans="1:13" ht="30.75" customHeight="1" x14ac:dyDescent="0.2">
      <c r="A41" s="40" t="str">
        <f t="shared" si="8"/>
        <v xml:space="preserve"> </v>
      </c>
      <c r="B41" s="176">
        <f t="shared" ref="B41:B53" si="11">D40</f>
        <v>0</v>
      </c>
      <c r="C41" s="176"/>
      <c r="D41" s="176"/>
      <c r="E41" s="176"/>
      <c r="F41" s="13"/>
      <c r="G41" s="13"/>
      <c r="H41" s="13"/>
      <c r="I41" s="68">
        <f t="shared" si="9"/>
        <v>0</v>
      </c>
      <c r="J41" s="203" t="str">
        <f>IF(OR(H41="&lt;Break&gt;",H41="&lt;Lunch&gt;",H41="&lt;No Count&gt;",H41="&lt;Test&gt;",H41="&lt;Concurrent Discussion&gt;", H41="&lt;Concurrent Lecture&gt;", H41="&lt;Concurrent Session&gt;",H41="&lt;Concurrent Simulation&gt;", H41="&lt;Concurrent Workshop&gt;")," ",IF(ISTEXT(G41),IF(Form!$K$32="SDCE","SDCE","CEU")," "))</f>
        <v xml:space="preserve"> </v>
      </c>
      <c r="K41" s="203"/>
      <c r="L41" s="171" t="str">
        <f t="shared" si="10"/>
        <v xml:space="preserve"> </v>
      </c>
      <c r="M41" s="171"/>
    </row>
    <row r="42" spans="1:13" ht="30.75" customHeight="1" x14ac:dyDescent="0.2">
      <c r="A42" s="40" t="str">
        <f t="shared" si="8"/>
        <v xml:space="preserve"> </v>
      </c>
      <c r="B42" s="176">
        <f t="shared" si="11"/>
        <v>0</v>
      </c>
      <c r="C42" s="176"/>
      <c r="D42" s="176"/>
      <c r="E42" s="176"/>
      <c r="F42" s="13"/>
      <c r="G42" s="13"/>
      <c r="H42" s="13"/>
      <c r="I42" s="68">
        <f t="shared" si="9"/>
        <v>0</v>
      </c>
      <c r="J42" s="203" t="str">
        <f>IF(OR(H42="&lt;Break&gt;",H42="&lt;Lunch&gt;",H42="&lt;No Count&gt;",H42="&lt;Test&gt;",H42="&lt;Concurrent Discussion&gt;", H42="&lt;Concurrent Lecture&gt;", H42="&lt;Concurrent Session&gt;",H42="&lt;Concurrent Simulation&gt;", H42="&lt;Concurrent Workshop&gt;")," ",IF(ISTEXT(G42),IF(Form!$K$32="SDCE","SDCE","CEU")," "))</f>
        <v xml:space="preserve"> </v>
      </c>
      <c r="K42" s="203"/>
      <c r="L42" s="171" t="str">
        <f t="shared" si="10"/>
        <v xml:space="preserve"> </v>
      </c>
      <c r="M42" s="171"/>
    </row>
    <row r="43" spans="1:13" ht="30.75" customHeight="1" x14ac:dyDescent="0.2">
      <c r="A43" s="40" t="str">
        <f t="shared" si="8"/>
        <v xml:space="preserve"> </v>
      </c>
      <c r="B43" s="176">
        <f t="shared" si="11"/>
        <v>0</v>
      </c>
      <c r="C43" s="176"/>
      <c r="D43" s="176"/>
      <c r="E43" s="176"/>
      <c r="F43" s="13"/>
      <c r="G43" s="13"/>
      <c r="H43" s="13"/>
      <c r="I43" s="68">
        <f t="shared" si="9"/>
        <v>0</v>
      </c>
      <c r="J43" s="203" t="str">
        <f>IF(OR(H43="&lt;Break&gt;",H43="&lt;Lunch&gt;",H43="&lt;No Count&gt;",H43="&lt;Test&gt;",H43="&lt;Concurrent Discussion&gt;", H43="&lt;Concurrent Lecture&gt;", H43="&lt;Concurrent Session&gt;",H43="&lt;Concurrent Simulation&gt;", H43="&lt;Concurrent Workshop&gt;")," ",IF(ISTEXT(G43),IF(Form!$K$32="SDCE","SDCE","CEU")," "))</f>
        <v xml:space="preserve"> </v>
      </c>
      <c r="K43" s="203"/>
      <c r="L43" s="171" t="str">
        <f t="shared" si="10"/>
        <v xml:space="preserve"> </v>
      </c>
      <c r="M43" s="171"/>
    </row>
    <row r="44" spans="1:13" ht="30.75" customHeight="1" x14ac:dyDescent="0.2">
      <c r="A44" s="40" t="str">
        <f t="shared" si="8"/>
        <v xml:space="preserve"> </v>
      </c>
      <c r="B44" s="176">
        <f t="shared" si="11"/>
        <v>0</v>
      </c>
      <c r="C44" s="176"/>
      <c r="D44" s="176"/>
      <c r="E44" s="176"/>
      <c r="F44" s="13"/>
      <c r="G44" s="13"/>
      <c r="H44" s="13"/>
      <c r="I44" s="68">
        <f t="shared" si="9"/>
        <v>0</v>
      </c>
      <c r="J44" s="203" t="str">
        <f>IF(OR(H44="&lt;Break&gt;",H44="&lt;Lunch&gt;",H44="&lt;No Count&gt;",H44="&lt;Test&gt;",H44="&lt;Concurrent Discussion&gt;", H44="&lt;Concurrent Lecture&gt;", H44="&lt;Concurrent Session&gt;",H44="&lt;Concurrent Simulation&gt;", H44="&lt;Concurrent Workshop&gt;")," ",IF(ISTEXT(G44),IF(Form!$K$32="SDCE","SDCE","CEU")," "))</f>
        <v xml:space="preserve"> </v>
      </c>
      <c r="K44" s="203"/>
      <c r="L44" s="171" t="str">
        <f t="shared" si="10"/>
        <v xml:space="preserve"> </v>
      </c>
      <c r="M44" s="171"/>
    </row>
    <row r="45" spans="1:13" ht="30.75" customHeight="1" x14ac:dyDescent="0.2">
      <c r="A45" s="40" t="str">
        <f t="shared" si="8"/>
        <v xml:space="preserve"> </v>
      </c>
      <c r="B45" s="176">
        <f t="shared" si="11"/>
        <v>0</v>
      </c>
      <c r="C45" s="176"/>
      <c r="D45" s="176"/>
      <c r="E45" s="176"/>
      <c r="F45" s="13"/>
      <c r="G45" s="13"/>
      <c r="H45" s="13"/>
      <c r="I45" s="68">
        <f t="shared" si="9"/>
        <v>0</v>
      </c>
      <c r="J45" s="203" t="str">
        <f>IF(OR(H45="&lt;Break&gt;",H45="&lt;Lunch&gt;",H45="&lt;No Count&gt;",H45="&lt;Test&gt;",H45="&lt;Concurrent Discussion&gt;", H45="&lt;Concurrent Lecture&gt;", H45="&lt;Concurrent Session&gt;",H45="&lt;Concurrent Simulation&gt;", H45="&lt;Concurrent Workshop&gt;")," ",IF(ISTEXT(G45),IF(Form!$K$32="SDCE","SDCE","CEU")," "))</f>
        <v xml:space="preserve"> </v>
      </c>
      <c r="K45" s="203"/>
      <c r="L45" s="171" t="str">
        <f t="shared" si="10"/>
        <v xml:space="preserve"> </v>
      </c>
      <c r="M45" s="171"/>
    </row>
    <row r="46" spans="1:13" ht="30.75" customHeight="1" x14ac:dyDescent="0.2">
      <c r="A46" s="40" t="str">
        <f t="shared" si="8"/>
        <v xml:space="preserve"> </v>
      </c>
      <c r="B46" s="176">
        <f t="shared" si="11"/>
        <v>0</v>
      </c>
      <c r="C46" s="176"/>
      <c r="D46" s="176"/>
      <c r="E46" s="176"/>
      <c r="F46" s="13"/>
      <c r="G46" s="13"/>
      <c r="H46" s="13"/>
      <c r="I46" s="68">
        <f t="shared" si="9"/>
        <v>0</v>
      </c>
      <c r="J46" s="203" t="str">
        <f>IF(OR(H46="&lt;Break&gt;",H46="&lt;Lunch&gt;",H46="&lt;No Count&gt;",H46="&lt;Test&gt;",H46="&lt;Concurrent Discussion&gt;", H46="&lt;Concurrent Lecture&gt;", H46="&lt;Concurrent Session&gt;",H46="&lt;Concurrent Simulation&gt;", H46="&lt;Concurrent Workshop&gt;")," ",IF(ISTEXT(G46),IF(Form!$K$32="SDCE","SDCE","CEU")," "))</f>
        <v xml:space="preserve"> </v>
      </c>
      <c r="K46" s="203"/>
      <c r="L46" s="171" t="str">
        <f t="shared" si="10"/>
        <v xml:space="preserve"> </v>
      </c>
      <c r="M46" s="171"/>
    </row>
    <row r="47" spans="1:13" ht="30.75" customHeight="1" x14ac:dyDescent="0.2">
      <c r="A47" s="40" t="str">
        <f t="shared" si="8"/>
        <v xml:space="preserve"> </v>
      </c>
      <c r="B47" s="176">
        <f t="shared" si="11"/>
        <v>0</v>
      </c>
      <c r="C47" s="176"/>
      <c r="D47" s="176"/>
      <c r="E47" s="176"/>
      <c r="F47" s="13"/>
      <c r="G47" s="13"/>
      <c r="H47" s="13"/>
      <c r="I47" s="68">
        <f t="shared" si="9"/>
        <v>0</v>
      </c>
      <c r="J47" s="203" t="str">
        <f>IF(OR(H47="&lt;Break&gt;",H47="&lt;Lunch&gt;",H47="&lt;No Count&gt;",H47="&lt;Test&gt;",H47="&lt;Concurrent Discussion&gt;", H47="&lt;Concurrent Lecture&gt;", H47="&lt;Concurrent Session&gt;",H47="&lt;Concurrent Simulation&gt;", H47="&lt;Concurrent Workshop&gt;")," ",IF(ISTEXT(G47),IF(Form!$K$32="SDCE","SDCE","CEU")," "))</f>
        <v xml:space="preserve"> </v>
      </c>
      <c r="K47" s="203"/>
      <c r="L47" s="171" t="str">
        <f t="shared" si="10"/>
        <v xml:space="preserve"> </v>
      </c>
      <c r="M47" s="171"/>
    </row>
    <row r="48" spans="1:13" ht="30.75" customHeight="1" x14ac:dyDescent="0.2">
      <c r="A48" s="40" t="str">
        <f t="shared" si="8"/>
        <v xml:space="preserve"> </v>
      </c>
      <c r="B48" s="176">
        <f t="shared" si="11"/>
        <v>0</v>
      </c>
      <c r="C48" s="176"/>
      <c r="D48" s="176"/>
      <c r="E48" s="176"/>
      <c r="F48" s="13"/>
      <c r="G48" s="13"/>
      <c r="H48" s="13"/>
      <c r="I48" s="68">
        <f t="shared" si="9"/>
        <v>0</v>
      </c>
      <c r="J48" s="203" t="str">
        <f>IF(OR(H48="&lt;Break&gt;",H48="&lt;Lunch&gt;",H48="&lt;No Count&gt;",H48="&lt;Test&gt;",H48="&lt;Concurrent Discussion&gt;", H48="&lt;Concurrent Lecture&gt;", H48="&lt;Concurrent Session&gt;",H48="&lt;Concurrent Simulation&gt;", H48="&lt;Concurrent Workshop&gt;")," ",IF(ISTEXT(G48),IF(Form!$K$32="SDCE","SDCE","CEU")," "))</f>
        <v xml:space="preserve"> </v>
      </c>
      <c r="K48" s="203"/>
      <c r="L48" s="171" t="str">
        <f t="shared" si="10"/>
        <v xml:space="preserve"> </v>
      </c>
      <c r="M48" s="171"/>
    </row>
    <row r="49" spans="1:13" ht="30.75" customHeight="1" x14ac:dyDescent="0.2">
      <c r="A49" s="40" t="str">
        <f t="shared" si="8"/>
        <v xml:space="preserve"> </v>
      </c>
      <c r="B49" s="176">
        <f t="shared" si="11"/>
        <v>0</v>
      </c>
      <c r="C49" s="176"/>
      <c r="D49" s="176"/>
      <c r="E49" s="176"/>
      <c r="F49" s="13"/>
      <c r="G49" s="13"/>
      <c r="H49" s="13"/>
      <c r="I49" s="68">
        <f t="shared" si="9"/>
        <v>0</v>
      </c>
      <c r="J49" s="203" t="str">
        <f>IF(OR(H49="&lt;Break&gt;",H49="&lt;Lunch&gt;",H49="&lt;No Count&gt;",H49="&lt;Test&gt;",H49="&lt;Concurrent Discussion&gt;", H49="&lt;Concurrent Lecture&gt;", H49="&lt;Concurrent Session&gt;",H49="&lt;Concurrent Simulation&gt;", H49="&lt;Concurrent Workshop&gt;")," ",IF(ISTEXT(G49),IF(Form!$K$32="SDCE","SDCE","CEU")," "))</f>
        <v xml:space="preserve"> </v>
      </c>
      <c r="K49" s="203"/>
      <c r="L49" s="171" t="str">
        <f t="shared" si="10"/>
        <v xml:space="preserve"> </v>
      </c>
      <c r="M49" s="171"/>
    </row>
    <row r="50" spans="1:13" ht="30.75" customHeight="1" x14ac:dyDescent="0.2">
      <c r="A50" s="40" t="str">
        <f t="shared" si="8"/>
        <v xml:space="preserve"> </v>
      </c>
      <c r="B50" s="176">
        <f t="shared" si="11"/>
        <v>0</v>
      </c>
      <c r="C50" s="176"/>
      <c r="D50" s="176"/>
      <c r="E50" s="176"/>
      <c r="F50" s="13"/>
      <c r="G50" s="13"/>
      <c r="H50" s="13"/>
      <c r="I50" s="68">
        <f t="shared" si="9"/>
        <v>0</v>
      </c>
      <c r="J50" s="203" t="str">
        <f>IF(OR(H50="&lt;Break&gt;",H50="&lt;Lunch&gt;",H50="&lt;No Count&gt;",H50="&lt;Test&gt;",H50="&lt;Concurrent Discussion&gt;", H50="&lt;Concurrent Lecture&gt;", H50="&lt;Concurrent Session&gt;",H50="&lt;Concurrent Simulation&gt;", H50="&lt;Concurrent Workshop&gt;")," ",IF(ISTEXT(G50),IF(Form!$K$32="SDCE","SDCE","CEU")," "))</f>
        <v xml:space="preserve"> </v>
      </c>
      <c r="K50" s="203"/>
      <c r="L50" s="171" t="str">
        <f t="shared" si="10"/>
        <v xml:space="preserve"> </v>
      </c>
      <c r="M50" s="171"/>
    </row>
    <row r="51" spans="1:13" ht="30.75" customHeight="1" x14ac:dyDescent="0.2">
      <c r="A51" s="40" t="str">
        <f t="shared" si="8"/>
        <v xml:space="preserve"> </v>
      </c>
      <c r="B51" s="176">
        <f t="shared" si="11"/>
        <v>0</v>
      </c>
      <c r="C51" s="176"/>
      <c r="D51" s="176"/>
      <c r="E51" s="176"/>
      <c r="F51" s="13"/>
      <c r="G51" s="13"/>
      <c r="H51" s="13"/>
      <c r="I51" s="68">
        <f t="shared" si="9"/>
        <v>0</v>
      </c>
      <c r="J51" s="203" t="str">
        <f>IF(OR(H51="&lt;Break&gt;",H51="&lt;Lunch&gt;",H51="&lt;No Count&gt;",H51="&lt;Test&gt;",H51="&lt;Concurrent Discussion&gt;", H51="&lt;Concurrent Lecture&gt;", H51="&lt;Concurrent Session&gt;",H51="&lt;Concurrent Simulation&gt;", H51="&lt;Concurrent Workshop&gt;")," ",IF(ISTEXT(G51),IF(Form!$K$32="SDCE","SDCE","CEU")," "))</f>
        <v xml:space="preserve"> </v>
      </c>
      <c r="K51" s="203"/>
      <c r="L51" s="171" t="str">
        <f t="shared" si="10"/>
        <v xml:space="preserve"> </v>
      </c>
      <c r="M51" s="171"/>
    </row>
    <row r="52" spans="1:13" ht="30.75" customHeight="1" x14ac:dyDescent="0.2">
      <c r="A52" s="40" t="str">
        <f t="shared" si="8"/>
        <v xml:space="preserve"> </v>
      </c>
      <c r="B52" s="176">
        <f t="shared" si="11"/>
        <v>0</v>
      </c>
      <c r="C52" s="176"/>
      <c r="D52" s="176"/>
      <c r="E52" s="176"/>
      <c r="F52" s="13"/>
      <c r="G52" s="13"/>
      <c r="H52" s="13"/>
      <c r="I52" s="68">
        <f t="shared" si="9"/>
        <v>0</v>
      </c>
      <c r="J52" s="203" t="str">
        <f>IF(OR(H52="&lt;Break&gt;",H52="&lt;Lunch&gt;",H52="&lt;No Count&gt;",H52="&lt;Test&gt;",H52="&lt;Concurrent Discussion&gt;", H52="&lt;Concurrent Lecture&gt;", H52="&lt;Concurrent Session&gt;",H52="&lt;Concurrent Simulation&gt;", H52="&lt;Concurrent Workshop&gt;")," ",IF(ISTEXT(G52),IF(Form!$K$32="SDCE","SDCE","CEU")," "))</f>
        <v xml:space="preserve"> </v>
      </c>
      <c r="K52" s="203"/>
      <c r="L52" s="171" t="str">
        <f t="shared" si="10"/>
        <v xml:space="preserve"> </v>
      </c>
      <c r="M52" s="171"/>
    </row>
    <row r="53" spans="1:13" ht="30.75" customHeight="1" x14ac:dyDescent="0.2">
      <c r="A53" s="40" t="str">
        <f t="shared" si="8"/>
        <v xml:space="preserve"> </v>
      </c>
      <c r="B53" s="176">
        <f t="shared" si="11"/>
        <v>0</v>
      </c>
      <c r="C53" s="176"/>
      <c r="D53" s="176"/>
      <c r="E53" s="176"/>
      <c r="F53" s="13"/>
      <c r="G53" s="13"/>
      <c r="H53" s="13"/>
      <c r="I53" s="68">
        <f t="shared" si="9"/>
        <v>0</v>
      </c>
      <c r="J53" s="203" t="str">
        <f>IF(OR(H53="&lt;Break&gt;",H53="&lt;Lunch&gt;",H53="&lt;No Count&gt;",H53="&lt;Test&gt;",H53="&lt;Concurrent Discussion&gt;", H53="&lt;Concurrent Lecture&gt;", H53="&lt;Concurrent Session&gt;",H53="&lt;Concurrent Simulation&gt;", H53="&lt;Concurrent Workshop&gt;")," ",IF(ISTEXT(G53),IF(Form!$K$32="SDCE","SDCE","CEU")," "))</f>
        <v xml:space="preserve"> </v>
      </c>
      <c r="K53" s="203"/>
      <c r="L53" s="171" t="str">
        <f t="shared" si="10"/>
        <v xml:space="preserve"> </v>
      </c>
      <c r="M53" s="171"/>
    </row>
    <row r="54" spans="1:13" ht="24" customHeight="1" x14ac:dyDescent="0.2">
      <c r="A54" s="204" t="s">
        <v>20</v>
      </c>
      <c r="B54" s="205"/>
      <c r="C54" s="205"/>
      <c r="D54" s="206"/>
      <c r="E54" s="206"/>
      <c r="F54" s="206"/>
      <c r="G54" s="206"/>
      <c r="H54" s="207"/>
      <c r="I54" s="59">
        <f>SUMIF($H39:$H53,"&lt;&gt;*&lt;*",$I39:$I53)</f>
        <v>0</v>
      </c>
      <c r="J54" s="61" t="str">
        <f>IF(Form!$G$32="SDCE","SDCE","CEU")</f>
        <v>CEU</v>
      </c>
      <c r="K54" s="39"/>
      <c r="L54" s="60">
        <f>SUM(L39:M53)</f>
        <v>0</v>
      </c>
      <c r="M54" s="70"/>
    </row>
    <row r="55" spans="1:13" ht="18" x14ac:dyDescent="0.2">
      <c r="A55" s="217" t="s">
        <v>18</v>
      </c>
      <c r="B55" s="218"/>
      <c r="C55" s="218"/>
      <c r="D55" s="218"/>
      <c r="E55" s="218"/>
      <c r="F55" s="218"/>
      <c r="G55" s="218"/>
      <c r="H55" s="218"/>
      <c r="I55" s="219"/>
      <c r="J55" s="220"/>
      <c r="K55" s="220"/>
      <c r="L55" s="220"/>
      <c r="M55" s="31"/>
    </row>
    <row r="56" spans="1:13" ht="15" customHeight="1" x14ac:dyDescent="0.25">
      <c r="A56" s="39" t="s">
        <v>29</v>
      </c>
      <c r="B56" s="177" t="s">
        <v>121</v>
      </c>
      <c r="C56" s="177"/>
      <c r="D56" s="177" t="s">
        <v>122</v>
      </c>
      <c r="E56" s="177"/>
      <c r="F56" s="36" t="s">
        <v>119</v>
      </c>
      <c r="G56" s="36" t="s">
        <v>120</v>
      </c>
      <c r="H56" s="36" t="s">
        <v>108</v>
      </c>
      <c r="I56" s="58" t="s">
        <v>123</v>
      </c>
      <c r="J56" s="174" t="s">
        <v>129</v>
      </c>
      <c r="K56" s="175"/>
      <c r="L56" s="187" t="s">
        <v>73</v>
      </c>
      <c r="M56" s="188"/>
    </row>
    <row r="57" spans="1:13" ht="30.75" customHeight="1" x14ac:dyDescent="0.2">
      <c r="A57" s="40" t="str">
        <f>$A$3</f>
        <v xml:space="preserve"> </v>
      </c>
      <c r="B57" s="176">
        <f>D53</f>
        <v>0</v>
      </c>
      <c r="C57" s="176"/>
      <c r="D57" s="176"/>
      <c r="E57" s="176"/>
      <c r="F57" s="13"/>
      <c r="G57" s="13"/>
      <c r="H57" s="13"/>
      <c r="I57" s="68">
        <f>(D57-B57)*1440</f>
        <v>0</v>
      </c>
      <c r="J57" s="203" t="str">
        <f>IF(OR(H57="&lt;Break&gt;",H57="&lt;Lunch&gt;",H57="&lt;No Count&gt;",H57="&lt;Test&gt;",H57="&lt;Concurrent Discussion&gt;", H57="&lt;Concurrent Lecture&gt;", H57="&lt;Concurrent Session&gt;",H57="&lt;Concurrent Simulation&gt;", H57="&lt;Concurrent Workshop&gt;")," ",IF(ISTEXT(G57),IF(Form!$K$32="SDCE","SDCE","CEU")," "))</f>
        <v xml:space="preserve"> </v>
      </c>
      <c r="K57" s="203"/>
      <c r="L57" s="171" t="str">
        <f>IF(J57=" "," ",I57/50)</f>
        <v xml:space="preserve"> </v>
      </c>
      <c r="M57" s="171"/>
    </row>
    <row r="58" spans="1:13" ht="30.75" customHeight="1" x14ac:dyDescent="0.2">
      <c r="A58" s="40" t="str">
        <f t="shared" ref="A58:A71" si="12">$A$3</f>
        <v xml:space="preserve"> </v>
      </c>
      <c r="B58" s="176">
        <f>D57</f>
        <v>0</v>
      </c>
      <c r="C58" s="176"/>
      <c r="D58" s="176"/>
      <c r="E58" s="176"/>
      <c r="F58" s="13"/>
      <c r="G58" s="13"/>
      <c r="H58" s="13"/>
      <c r="I58" s="68">
        <f t="shared" ref="I58:I71" si="13">(D58-B58)*1440</f>
        <v>0</v>
      </c>
      <c r="J58" s="203" t="str">
        <f>IF(OR(H58="&lt;Break&gt;",H58="&lt;Lunch&gt;",H58="&lt;No Count&gt;",H58="&lt;Test&gt;",H58="&lt;Concurrent Discussion&gt;", H58="&lt;Concurrent Lecture&gt;", H58="&lt;Concurrent Session&gt;",H58="&lt;Concurrent Simulation&gt;", H58="&lt;Concurrent Workshop&gt;")," ",IF(ISTEXT(G58),IF(Form!$K$32="SDCE","SDCE","CEU")," "))</f>
        <v xml:space="preserve"> </v>
      </c>
      <c r="K58" s="203"/>
      <c r="L58" s="171" t="str">
        <f t="shared" ref="L58:L71" si="14">IF(J58=" "," ",I58/50)</f>
        <v xml:space="preserve"> </v>
      </c>
      <c r="M58" s="171"/>
    </row>
    <row r="59" spans="1:13" ht="30.75" customHeight="1" x14ac:dyDescent="0.2">
      <c r="A59" s="40" t="str">
        <f t="shared" si="12"/>
        <v xml:space="preserve"> </v>
      </c>
      <c r="B59" s="176">
        <f t="shared" ref="B59:B71" si="15">D58</f>
        <v>0</v>
      </c>
      <c r="C59" s="176"/>
      <c r="D59" s="176"/>
      <c r="E59" s="176"/>
      <c r="F59" s="13"/>
      <c r="G59" s="13"/>
      <c r="H59" s="13"/>
      <c r="I59" s="68">
        <f t="shared" si="13"/>
        <v>0</v>
      </c>
      <c r="J59" s="203" t="str">
        <f>IF(OR(H59="&lt;Break&gt;",H59="&lt;Lunch&gt;",H59="&lt;No Count&gt;",H59="&lt;Test&gt;",H59="&lt;Concurrent Discussion&gt;", H59="&lt;Concurrent Lecture&gt;", H59="&lt;Concurrent Session&gt;",H59="&lt;Concurrent Simulation&gt;", H59="&lt;Concurrent Workshop&gt;")," ",IF(ISTEXT(G59),IF(Form!$K$32="SDCE","SDCE","CEU")," "))</f>
        <v xml:space="preserve"> </v>
      </c>
      <c r="K59" s="203"/>
      <c r="L59" s="171" t="str">
        <f t="shared" si="14"/>
        <v xml:space="preserve"> </v>
      </c>
      <c r="M59" s="171"/>
    </row>
    <row r="60" spans="1:13" ht="30.75" customHeight="1" x14ac:dyDescent="0.2">
      <c r="A60" s="40" t="str">
        <f t="shared" si="12"/>
        <v xml:space="preserve"> </v>
      </c>
      <c r="B60" s="176">
        <f t="shared" si="15"/>
        <v>0</v>
      </c>
      <c r="C60" s="176"/>
      <c r="D60" s="176"/>
      <c r="E60" s="176"/>
      <c r="F60" s="13"/>
      <c r="G60" s="13"/>
      <c r="H60" s="13"/>
      <c r="I60" s="68">
        <f t="shared" si="13"/>
        <v>0</v>
      </c>
      <c r="J60" s="203" t="str">
        <f>IF(OR(H60="&lt;Break&gt;",H60="&lt;Lunch&gt;",H60="&lt;No Count&gt;",H60="&lt;Test&gt;",H60="&lt;Concurrent Discussion&gt;", H60="&lt;Concurrent Lecture&gt;", H60="&lt;Concurrent Session&gt;",H60="&lt;Concurrent Simulation&gt;", H60="&lt;Concurrent Workshop&gt;")," ",IF(ISTEXT(G60),IF(Form!$K$32="SDCE","SDCE","CEU")," "))</f>
        <v xml:space="preserve"> </v>
      </c>
      <c r="K60" s="203"/>
      <c r="L60" s="171" t="str">
        <f t="shared" si="14"/>
        <v xml:space="preserve"> </v>
      </c>
      <c r="M60" s="171"/>
    </row>
    <row r="61" spans="1:13" ht="30.75" customHeight="1" x14ac:dyDescent="0.2">
      <c r="A61" s="40" t="str">
        <f t="shared" si="12"/>
        <v xml:space="preserve"> </v>
      </c>
      <c r="B61" s="176">
        <f t="shared" si="15"/>
        <v>0</v>
      </c>
      <c r="C61" s="176"/>
      <c r="D61" s="176"/>
      <c r="E61" s="176"/>
      <c r="F61" s="13"/>
      <c r="G61" s="13"/>
      <c r="H61" s="13"/>
      <c r="I61" s="68">
        <f t="shared" si="13"/>
        <v>0</v>
      </c>
      <c r="J61" s="203" t="str">
        <f>IF(OR(H61="&lt;Break&gt;",H61="&lt;Lunch&gt;",H61="&lt;No Count&gt;",H61="&lt;Test&gt;",H61="&lt;Concurrent Discussion&gt;", H61="&lt;Concurrent Lecture&gt;", H61="&lt;Concurrent Session&gt;",H61="&lt;Concurrent Simulation&gt;", H61="&lt;Concurrent Workshop&gt;")," ",IF(ISTEXT(G61),IF(Form!$K$32="SDCE","SDCE","CEU")," "))</f>
        <v xml:space="preserve"> </v>
      </c>
      <c r="K61" s="203"/>
      <c r="L61" s="171" t="str">
        <f t="shared" si="14"/>
        <v xml:space="preserve"> </v>
      </c>
      <c r="M61" s="171"/>
    </row>
    <row r="62" spans="1:13" ht="30.75" customHeight="1" x14ac:dyDescent="0.2">
      <c r="A62" s="40" t="str">
        <f t="shared" si="12"/>
        <v xml:space="preserve"> </v>
      </c>
      <c r="B62" s="176">
        <f t="shared" si="15"/>
        <v>0</v>
      </c>
      <c r="C62" s="176"/>
      <c r="D62" s="176"/>
      <c r="E62" s="176"/>
      <c r="F62" s="13"/>
      <c r="G62" s="13"/>
      <c r="H62" s="13"/>
      <c r="I62" s="68">
        <f t="shared" si="13"/>
        <v>0</v>
      </c>
      <c r="J62" s="203" t="str">
        <f>IF(OR(H62="&lt;Break&gt;",H62="&lt;Lunch&gt;",H62="&lt;No Count&gt;",H62="&lt;Test&gt;",H62="&lt;Concurrent Discussion&gt;", H62="&lt;Concurrent Lecture&gt;", H62="&lt;Concurrent Session&gt;",H62="&lt;Concurrent Simulation&gt;", H62="&lt;Concurrent Workshop&gt;")," ",IF(ISTEXT(G62),IF(Form!$K$32="SDCE","SDCE","CEU")," "))</f>
        <v xml:space="preserve"> </v>
      </c>
      <c r="K62" s="203"/>
      <c r="L62" s="171" t="str">
        <f t="shared" si="14"/>
        <v xml:space="preserve"> </v>
      </c>
      <c r="M62" s="171"/>
    </row>
    <row r="63" spans="1:13" ht="30.75" customHeight="1" x14ac:dyDescent="0.2">
      <c r="A63" s="40" t="str">
        <f t="shared" si="12"/>
        <v xml:space="preserve"> </v>
      </c>
      <c r="B63" s="176">
        <f t="shared" si="15"/>
        <v>0</v>
      </c>
      <c r="C63" s="176"/>
      <c r="D63" s="176"/>
      <c r="E63" s="176"/>
      <c r="F63" s="13"/>
      <c r="G63" s="13"/>
      <c r="H63" s="13"/>
      <c r="I63" s="68">
        <f t="shared" si="13"/>
        <v>0</v>
      </c>
      <c r="J63" s="203" t="str">
        <f>IF(OR(H63="&lt;Break&gt;",H63="&lt;Lunch&gt;",H63="&lt;No Count&gt;",H63="&lt;Test&gt;",H63="&lt;Concurrent Discussion&gt;", H63="&lt;Concurrent Lecture&gt;", H63="&lt;Concurrent Session&gt;",H63="&lt;Concurrent Simulation&gt;", H63="&lt;Concurrent Workshop&gt;")," ",IF(ISTEXT(G63),IF(Form!$K$32="SDCE","SDCE","CEU")," "))</f>
        <v xml:space="preserve"> </v>
      </c>
      <c r="K63" s="203"/>
      <c r="L63" s="171" t="str">
        <f t="shared" si="14"/>
        <v xml:space="preserve"> </v>
      </c>
      <c r="M63" s="171"/>
    </row>
    <row r="64" spans="1:13" ht="30.75" customHeight="1" x14ac:dyDescent="0.2">
      <c r="A64" s="40" t="str">
        <f t="shared" si="12"/>
        <v xml:space="preserve"> </v>
      </c>
      <c r="B64" s="176">
        <f t="shared" si="15"/>
        <v>0</v>
      </c>
      <c r="C64" s="176"/>
      <c r="D64" s="176"/>
      <c r="E64" s="176"/>
      <c r="F64" s="13"/>
      <c r="G64" s="13"/>
      <c r="H64" s="13"/>
      <c r="I64" s="68">
        <f t="shared" si="13"/>
        <v>0</v>
      </c>
      <c r="J64" s="203" t="str">
        <f>IF(OR(H64="&lt;Break&gt;",H64="&lt;Lunch&gt;",H64="&lt;No Count&gt;",H64="&lt;Test&gt;",H64="&lt;Concurrent Discussion&gt;", H64="&lt;Concurrent Lecture&gt;", H64="&lt;Concurrent Session&gt;",H64="&lt;Concurrent Simulation&gt;", H64="&lt;Concurrent Workshop&gt;")," ",IF(ISTEXT(G64),IF(Form!$K$32="SDCE","SDCE","CEU")," "))</f>
        <v xml:space="preserve"> </v>
      </c>
      <c r="K64" s="203"/>
      <c r="L64" s="171" t="str">
        <f t="shared" si="14"/>
        <v xml:space="preserve"> </v>
      </c>
      <c r="M64" s="171"/>
    </row>
    <row r="65" spans="1:13" ht="30.75" customHeight="1" x14ac:dyDescent="0.2">
      <c r="A65" s="40" t="str">
        <f t="shared" si="12"/>
        <v xml:space="preserve"> </v>
      </c>
      <c r="B65" s="176">
        <f t="shared" si="15"/>
        <v>0</v>
      </c>
      <c r="C65" s="176"/>
      <c r="D65" s="176"/>
      <c r="E65" s="176"/>
      <c r="F65" s="13"/>
      <c r="G65" s="13"/>
      <c r="H65" s="13"/>
      <c r="I65" s="68">
        <f t="shared" si="13"/>
        <v>0</v>
      </c>
      <c r="J65" s="203" t="str">
        <f>IF(OR(H65="&lt;Break&gt;",H65="&lt;Lunch&gt;",H65="&lt;No Count&gt;",H65="&lt;Test&gt;",H65="&lt;Concurrent Discussion&gt;", H65="&lt;Concurrent Lecture&gt;", H65="&lt;Concurrent Session&gt;",H65="&lt;Concurrent Simulation&gt;", H65="&lt;Concurrent Workshop&gt;")," ",IF(ISTEXT(G65),IF(Form!$K$32="SDCE","SDCE","CEU")," "))</f>
        <v xml:space="preserve"> </v>
      </c>
      <c r="K65" s="203"/>
      <c r="L65" s="171" t="str">
        <f t="shared" si="14"/>
        <v xml:space="preserve"> </v>
      </c>
      <c r="M65" s="171"/>
    </row>
    <row r="66" spans="1:13" ht="30.75" customHeight="1" x14ac:dyDescent="0.2">
      <c r="A66" s="40" t="str">
        <f t="shared" si="12"/>
        <v xml:space="preserve"> </v>
      </c>
      <c r="B66" s="176">
        <f t="shared" si="15"/>
        <v>0</v>
      </c>
      <c r="C66" s="176"/>
      <c r="D66" s="176"/>
      <c r="E66" s="176"/>
      <c r="F66" s="13"/>
      <c r="G66" s="13"/>
      <c r="H66" s="13"/>
      <c r="I66" s="68">
        <f t="shared" si="13"/>
        <v>0</v>
      </c>
      <c r="J66" s="203" t="str">
        <f>IF(OR(H66="&lt;Break&gt;",H66="&lt;Lunch&gt;",H66="&lt;No Count&gt;",H66="&lt;Test&gt;",H66="&lt;Concurrent Discussion&gt;", H66="&lt;Concurrent Lecture&gt;", H66="&lt;Concurrent Session&gt;",H66="&lt;Concurrent Simulation&gt;", H66="&lt;Concurrent Workshop&gt;")," ",IF(ISTEXT(G66),IF(Form!$K$32="SDCE","SDCE","CEU")," "))</f>
        <v xml:space="preserve"> </v>
      </c>
      <c r="K66" s="203"/>
      <c r="L66" s="171" t="str">
        <f t="shared" si="14"/>
        <v xml:space="preserve"> </v>
      </c>
      <c r="M66" s="171"/>
    </row>
    <row r="67" spans="1:13" ht="30.75" customHeight="1" x14ac:dyDescent="0.2">
      <c r="A67" s="40" t="str">
        <f t="shared" si="12"/>
        <v xml:space="preserve"> </v>
      </c>
      <c r="B67" s="176">
        <f t="shared" si="15"/>
        <v>0</v>
      </c>
      <c r="C67" s="176"/>
      <c r="D67" s="176"/>
      <c r="E67" s="176"/>
      <c r="F67" s="13"/>
      <c r="G67" s="13"/>
      <c r="H67" s="13"/>
      <c r="I67" s="68">
        <f t="shared" si="13"/>
        <v>0</v>
      </c>
      <c r="J67" s="203" t="str">
        <f>IF(OR(H67="&lt;Break&gt;",H67="&lt;Lunch&gt;",H67="&lt;No Count&gt;",H67="&lt;Test&gt;",H67="&lt;Concurrent Discussion&gt;", H67="&lt;Concurrent Lecture&gt;", H67="&lt;Concurrent Session&gt;",H67="&lt;Concurrent Simulation&gt;", H67="&lt;Concurrent Workshop&gt;")," ",IF(ISTEXT(G67),IF(Form!$K$32="SDCE","SDCE","CEU")," "))</f>
        <v xml:space="preserve"> </v>
      </c>
      <c r="K67" s="203"/>
      <c r="L67" s="171" t="str">
        <f t="shared" si="14"/>
        <v xml:space="preserve"> </v>
      </c>
      <c r="M67" s="171"/>
    </row>
    <row r="68" spans="1:13" ht="30.75" customHeight="1" x14ac:dyDescent="0.2">
      <c r="A68" s="40" t="str">
        <f t="shared" si="12"/>
        <v xml:space="preserve"> </v>
      </c>
      <c r="B68" s="176">
        <f t="shared" si="15"/>
        <v>0</v>
      </c>
      <c r="C68" s="176"/>
      <c r="D68" s="176"/>
      <c r="E68" s="176"/>
      <c r="F68" s="13"/>
      <c r="G68" s="13"/>
      <c r="H68" s="13"/>
      <c r="I68" s="68">
        <f t="shared" si="13"/>
        <v>0</v>
      </c>
      <c r="J68" s="203" t="str">
        <f>IF(OR(H68="&lt;Break&gt;",H68="&lt;Lunch&gt;",H68="&lt;No Count&gt;",H68="&lt;Test&gt;",H68="&lt;Concurrent Discussion&gt;", H68="&lt;Concurrent Lecture&gt;", H68="&lt;Concurrent Session&gt;",H68="&lt;Concurrent Simulation&gt;", H68="&lt;Concurrent Workshop&gt;")," ",IF(ISTEXT(G68),IF(Form!$K$32="SDCE","SDCE","CEU")," "))</f>
        <v xml:space="preserve"> </v>
      </c>
      <c r="K68" s="203"/>
      <c r="L68" s="171" t="str">
        <f t="shared" si="14"/>
        <v xml:space="preserve"> </v>
      </c>
      <c r="M68" s="171"/>
    </row>
    <row r="69" spans="1:13" ht="30.75" customHeight="1" x14ac:dyDescent="0.2">
      <c r="A69" s="40" t="str">
        <f t="shared" si="12"/>
        <v xml:space="preserve"> </v>
      </c>
      <c r="B69" s="176">
        <f t="shared" si="15"/>
        <v>0</v>
      </c>
      <c r="C69" s="176"/>
      <c r="D69" s="176"/>
      <c r="E69" s="176"/>
      <c r="F69" s="13"/>
      <c r="G69" s="13"/>
      <c r="H69" s="13"/>
      <c r="I69" s="68">
        <f t="shared" si="13"/>
        <v>0</v>
      </c>
      <c r="J69" s="203" t="str">
        <f>IF(OR(H69="&lt;Break&gt;",H69="&lt;Lunch&gt;",H69="&lt;No Count&gt;",H69="&lt;Test&gt;",H69="&lt;Concurrent Discussion&gt;", H69="&lt;Concurrent Lecture&gt;", H69="&lt;Concurrent Session&gt;",H69="&lt;Concurrent Simulation&gt;", H69="&lt;Concurrent Workshop&gt;")," ",IF(ISTEXT(G69),IF(Form!$K$32="SDCE","SDCE","CEU")," "))</f>
        <v xml:space="preserve"> </v>
      </c>
      <c r="K69" s="203"/>
      <c r="L69" s="171" t="str">
        <f t="shared" si="14"/>
        <v xml:space="preserve"> </v>
      </c>
      <c r="M69" s="171"/>
    </row>
    <row r="70" spans="1:13" ht="30.75" customHeight="1" x14ac:dyDescent="0.2">
      <c r="A70" s="40" t="str">
        <f t="shared" si="12"/>
        <v xml:space="preserve"> </v>
      </c>
      <c r="B70" s="176">
        <f t="shared" si="15"/>
        <v>0</v>
      </c>
      <c r="C70" s="176"/>
      <c r="D70" s="176"/>
      <c r="E70" s="176"/>
      <c r="F70" s="13"/>
      <c r="G70" s="13"/>
      <c r="H70" s="13"/>
      <c r="I70" s="68">
        <f t="shared" si="13"/>
        <v>0</v>
      </c>
      <c r="J70" s="203" t="str">
        <f>IF(OR(H70="&lt;Break&gt;",H70="&lt;Lunch&gt;",H70="&lt;No Count&gt;",H70="&lt;Test&gt;",H70="&lt;Concurrent Discussion&gt;", H70="&lt;Concurrent Lecture&gt;", H70="&lt;Concurrent Session&gt;",H70="&lt;Concurrent Simulation&gt;", H70="&lt;Concurrent Workshop&gt;")," ",IF(ISTEXT(G70),IF(Form!$K$32="SDCE","SDCE","CEU")," "))</f>
        <v xml:space="preserve"> </v>
      </c>
      <c r="K70" s="203"/>
      <c r="L70" s="171" t="str">
        <f t="shared" si="14"/>
        <v xml:space="preserve"> </v>
      </c>
      <c r="M70" s="171"/>
    </row>
    <row r="71" spans="1:13" ht="30.75" customHeight="1" x14ac:dyDescent="0.2">
      <c r="A71" s="40" t="str">
        <f t="shared" si="12"/>
        <v xml:space="preserve"> </v>
      </c>
      <c r="B71" s="176">
        <f t="shared" si="15"/>
        <v>0</v>
      </c>
      <c r="C71" s="176"/>
      <c r="D71" s="176"/>
      <c r="E71" s="176"/>
      <c r="F71" s="13"/>
      <c r="G71" s="13"/>
      <c r="H71" s="13"/>
      <c r="I71" s="68">
        <f t="shared" si="13"/>
        <v>0</v>
      </c>
      <c r="J71" s="203" t="str">
        <f>IF(OR(H71="&lt;Break&gt;",H71="&lt;Lunch&gt;",H71="&lt;No Count&gt;",H71="&lt;Test&gt;",H71="&lt;Concurrent Discussion&gt;", H71="&lt;Concurrent Lecture&gt;", H71="&lt;Concurrent Session&gt;",H71="&lt;Concurrent Simulation&gt;", H71="&lt;Concurrent Workshop&gt;")," ",IF(ISTEXT(G71),IF(Form!$K$32="SDCE","SDCE","CEU")," "))</f>
        <v xml:space="preserve"> </v>
      </c>
      <c r="K71" s="203"/>
      <c r="L71" s="171" t="str">
        <f t="shared" si="14"/>
        <v xml:space="preserve"> </v>
      </c>
      <c r="M71" s="171"/>
    </row>
    <row r="72" spans="1:13" ht="24" customHeight="1" x14ac:dyDescent="0.2">
      <c r="A72" s="204" t="s">
        <v>21</v>
      </c>
      <c r="B72" s="205"/>
      <c r="C72" s="205"/>
      <c r="D72" s="206"/>
      <c r="E72" s="206"/>
      <c r="F72" s="206"/>
      <c r="G72" s="206"/>
      <c r="H72" s="207"/>
      <c r="I72" s="59">
        <f>SUMIF($H57:$H71,"&lt;&gt;*&lt;*",$I57:$I71)</f>
        <v>0</v>
      </c>
      <c r="J72" s="39" t="str">
        <f>IF(Form!$G$32="SDCE","SDCE","CEU")</f>
        <v>CEU</v>
      </c>
      <c r="K72" s="39"/>
      <c r="L72" s="60">
        <f>SUM(L57:M71)</f>
        <v>0</v>
      </c>
      <c r="M72" s="70"/>
    </row>
    <row r="73" spans="1:13" ht="20.100000000000001" customHeight="1" x14ac:dyDescent="0.2">
      <c r="A73" s="208" t="s">
        <v>15</v>
      </c>
      <c r="B73" s="208"/>
      <c r="C73" s="208"/>
      <c r="D73" s="209"/>
      <c r="E73" s="209"/>
      <c r="F73" s="209"/>
      <c r="G73" s="209"/>
      <c r="H73" s="209"/>
      <c r="I73" s="41">
        <f>I72+I54+I36+I18</f>
        <v>0</v>
      </c>
      <c r="J73" s="43" t="str">
        <f>J72</f>
        <v>CEU</v>
      </c>
      <c r="K73" s="43"/>
      <c r="L73" s="44">
        <f>L72+L54+L36+L18</f>
        <v>0</v>
      </c>
      <c r="M73" s="71"/>
    </row>
    <row r="74" spans="1:13" ht="20.100000000000001" customHeight="1" x14ac:dyDescent="0.2"/>
    <row r="75" spans="1:13" ht="20.100000000000001" customHeight="1" x14ac:dyDescent="0.2"/>
    <row r="76" spans="1:13" ht="20.100000000000001" customHeight="1" x14ac:dyDescent="0.2"/>
    <row r="77" spans="1:13" ht="20.100000000000001" customHeight="1" x14ac:dyDescent="0.2"/>
  </sheetData>
  <sheetProtection algorithmName="SHA-512" hashValue="dp2Xk9zaRbpUUS/hgvaDEysbKBFHrXvzw4/dGiKCRfuHvbD71zqC9F8qgzqhkeoc7gSaidSptGMFHqDkEZ4flw==" saltValue="rSVTnBG2JoXGzcaH9WSWxQ==" spinCount="100000" sheet="1" objects="1" scenarios="1"/>
  <mergeCells count="265">
    <mergeCell ref="B58:C58"/>
    <mergeCell ref="B59:C59"/>
    <mergeCell ref="B60:C60"/>
    <mergeCell ref="B61:C61"/>
    <mergeCell ref="B62:C62"/>
    <mergeCell ref="B63:C63"/>
    <mergeCell ref="B64:C64"/>
    <mergeCell ref="B65:C65"/>
    <mergeCell ref="B66:C66"/>
    <mergeCell ref="B47:C47"/>
    <mergeCell ref="B48:C48"/>
    <mergeCell ref="B49:C49"/>
    <mergeCell ref="B50:C50"/>
    <mergeCell ref="B51:C51"/>
    <mergeCell ref="B52:C52"/>
    <mergeCell ref="B53:C53"/>
    <mergeCell ref="B56:C56"/>
    <mergeCell ref="B57:C57"/>
    <mergeCell ref="A54:H54"/>
    <mergeCell ref="A55:L55"/>
    <mergeCell ref="D48:E48"/>
    <mergeCell ref="J48:K48"/>
    <mergeCell ref="D49:E49"/>
    <mergeCell ref="J49:K49"/>
    <mergeCell ref="D50:E50"/>
    <mergeCell ref="J50:K50"/>
    <mergeCell ref="D51:E51"/>
    <mergeCell ref="J51:K51"/>
    <mergeCell ref="D52:E52"/>
    <mergeCell ref="J52:K52"/>
    <mergeCell ref="D53:E53"/>
    <mergeCell ref="J53:K53"/>
    <mergeCell ref="L49:M49"/>
    <mergeCell ref="B38:C38"/>
    <mergeCell ref="B39:C39"/>
    <mergeCell ref="B40:C40"/>
    <mergeCell ref="B41:C41"/>
    <mergeCell ref="B42:C42"/>
    <mergeCell ref="B43:C43"/>
    <mergeCell ref="B44:C44"/>
    <mergeCell ref="B45:C45"/>
    <mergeCell ref="B46:C46"/>
    <mergeCell ref="B27:C27"/>
    <mergeCell ref="B28:C28"/>
    <mergeCell ref="B29:C29"/>
    <mergeCell ref="B30:C30"/>
    <mergeCell ref="B31:C31"/>
    <mergeCell ref="B32:C32"/>
    <mergeCell ref="B33:C33"/>
    <mergeCell ref="B34:C34"/>
    <mergeCell ref="B35:C35"/>
    <mergeCell ref="B16:C16"/>
    <mergeCell ref="B17:C17"/>
    <mergeCell ref="B20:C20"/>
    <mergeCell ref="B21:C21"/>
    <mergeCell ref="B22:C22"/>
    <mergeCell ref="B23:C23"/>
    <mergeCell ref="B24:C24"/>
    <mergeCell ref="B25:C25"/>
    <mergeCell ref="B26:C26"/>
    <mergeCell ref="A18:H18"/>
    <mergeCell ref="A19:L19"/>
    <mergeCell ref="D17:E17"/>
    <mergeCell ref="J17:K17"/>
    <mergeCell ref="L16:M16"/>
    <mergeCell ref="L17:M17"/>
    <mergeCell ref="L22:M22"/>
    <mergeCell ref="L23:M23"/>
    <mergeCell ref="L24:M24"/>
    <mergeCell ref="L25:M25"/>
    <mergeCell ref="L26:M26"/>
    <mergeCell ref="B7:C7"/>
    <mergeCell ref="B8:C8"/>
    <mergeCell ref="B9:C9"/>
    <mergeCell ref="B10:C10"/>
    <mergeCell ref="B11:C11"/>
    <mergeCell ref="B12:C12"/>
    <mergeCell ref="B13:C13"/>
    <mergeCell ref="B14:C14"/>
    <mergeCell ref="B15:C15"/>
    <mergeCell ref="D5:E5"/>
    <mergeCell ref="J5:K5"/>
    <mergeCell ref="D6:E6"/>
    <mergeCell ref="J6:K6"/>
    <mergeCell ref="A1:L1"/>
    <mergeCell ref="D2:E2"/>
    <mergeCell ref="J2:K2"/>
    <mergeCell ref="L2:M2"/>
    <mergeCell ref="D3:E3"/>
    <mergeCell ref="J3:K3"/>
    <mergeCell ref="L3:M3"/>
    <mergeCell ref="D4:E4"/>
    <mergeCell ref="J4:K4"/>
    <mergeCell ref="B2:C2"/>
    <mergeCell ref="B3:C3"/>
    <mergeCell ref="B4:C4"/>
    <mergeCell ref="B5:C5"/>
    <mergeCell ref="B6:C6"/>
    <mergeCell ref="L4:M4"/>
    <mergeCell ref="L5:M5"/>
    <mergeCell ref="L6:M6"/>
    <mergeCell ref="D7:E7"/>
    <mergeCell ref="J7:K7"/>
    <mergeCell ref="D8:E8"/>
    <mergeCell ref="J8:K8"/>
    <mergeCell ref="D9:E9"/>
    <mergeCell ref="J9:K9"/>
    <mergeCell ref="D10:E10"/>
    <mergeCell ref="J10:K10"/>
    <mergeCell ref="D11:E11"/>
    <mergeCell ref="J11:K11"/>
    <mergeCell ref="D12:E12"/>
    <mergeCell ref="J12:K12"/>
    <mergeCell ref="D13:E13"/>
    <mergeCell ref="J13:K13"/>
    <mergeCell ref="D14:E14"/>
    <mergeCell ref="J14:K14"/>
    <mergeCell ref="D15:E15"/>
    <mergeCell ref="J15:K15"/>
    <mergeCell ref="D16:E16"/>
    <mergeCell ref="J16:K16"/>
    <mergeCell ref="D30:E30"/>
    <mergeCell ref="J30:K30"/>
    <mergeCell ref="D20:E20"/>
    <mergeCell ref="J20:K20"/>
    <mergeCell ref="L20:M20"/>
    <mergeCell ref="D21:E21"/>
    <mergeCell ref="J21:K21"/>
    <mergeCell ref="L21:M21"/>
    <mergeCell ref="D22:E22"/>
    <mergeCell ref="J22:K22"/>
    <mergeCell ref="D23:E23"/>
    <mergeCell ref="J23:K23"/>
    <mergeCell ref="D24:E24"/>
    <mergeCell ref="J24:K24"/>
    <mergeCell ref="D25:E25"/>
    <mergeCell ref="J25:K25"/>
    <mergeCell ref="D26:E26"/>
    <mergeCell ref="J26:K26"/>
    <mergeCell ref="D27:E27"/>
    <mergeCell ref="J27:K27"/>
    <mergeCell ref="D28:E28"/>
    <mergeCell ref="J28:K28"/>
    <mergeCell ref="D29:E29"/>
    <mergeCell ref="J29:K29"/>
    <mergeCell ref="D42:E42"/>
    <mergeCell ref="J42:K42"/>
    <mergeCell ref="D31:E31"/>
    <mergeCell ref="J31:K31"/>
    <mergeCell ref="D32:E32"/>
    <mergeCell ref="J32:K32"/>
    <mergeCell ref="D33:E33"/>
    <mergeCell ref="J33:K33"/>
    <mergeCell ref="D34:E34"/>
    <mergeCell ref="J34:K34"/>
    <mergeCell ref="D35:E35"/>
    <mergeCell ref="J35:K35"/>
    <mergeCell ref="A36:H36"/>
    <mergeCell ref="A37:L37"/>
    <mergeCell ref="D38:E38"/>
    <mergeCell ref="J38:K38"/>
    <mergeCell ref="L38:M38"/>
    <mergeCell ref="D39:E39"/>
    <mergeCell ref="J39:K39"/>
    <mergeCell ref="L39:M39"/>
    <mergeCell ref="D40:E40"/>
    <mergeCell ref="J40:K40"/>
    <mergeCell ref="D41:E41"/>
    <mergeCell ref="J41:K41"/>
    <mergeCell ref="D43:E43"/>
    <mergeCell ref="J43:K43"/>
    <mergeCell ref="D44:E44"/>
    <mergeCell ref="J44:K44"/>
    <mergeCell ref="D45:E45"/>
    <mergeCell ref="J45:K45"/>
    <mergeCell ref="D46:E46"/>
    <mergeCell ref="J46:K46"/>
    <mergeCell ref="D47:E47"/>
    <mergeCell ref="J47:K47"/>
    <mergeCell ref="D66:E66"/>
    <mergeCell ref="J66:K66"/>
    <mergeCell ref="D56:E56"/>
    <mergeCell ref="J56:K56"/>
    <mergeCell ref="L56:M56"/>
    <mergeCell ref="D57:E57"/>
    <mergeCell ref="J57:K57"/>
    <mergeCell ref="L57:M57"/>
    <mergeCell ref="D58:E58"/>
    <mergeCell ref="J58:K58"/>
    <mergeCell ref="D59:E59"/>
    <mergeCell ref="J59:K59"/>
    <mergeCell ref="D60:E60"/>
    <mergeCell ref="J60:K60"/>
    <mergeCell ref="D61:E61"/>
    <mergeCell ref="J61:K61"/>
    <mergeCell ref="D62:E62"/>
    <mergeCell ref="J62:K62"/>
    <mergeCell ref="D63:E63"/>
    <mergeCell ref="J63:K63"/>
    <mergeCell ref="D64:E64"/>
    <mergeCell ref="J64:K64"/>
    <mergeCell ref="D65:E65"/>
    <mergeCell ref="J65:K65"/>
    <mergeCell ref="D67:E67"/>
    <mergeCell ref="J67:K67"/>
    <mergeCell ref="D68:E68"/>
    <mergeCell ref="J68:K68"/>
    <mergeCell ref="D69:E69"/>
    <mergeCell ref="J69:K69"/>
    <mergeCell ref="A72:H72"/>
    <mergeCell ref="A73:H73"/>
    <mergeCell ref="D70:E70"/>
    <mergeCell ref="J70:K70"/>
    <mergeCell ref="D71:E71"/>
    <mergeCell ref="J71:K71"/>
    <mergeCell ref="B67:C67"/>
    <mergeCell ref="B68:C68"/>
    <mergeCell ref="B69:C69"/>
    <mergeCell ref="B70:C70"/>
    <mergeCell ref="B71:C71"/>
    <mergeCell ref="L7:M7"/>
    <mergeCell ref="L8:M8"/>
    <mergeCell ref="L9:M9"/>
    <mergeCell ref="L10:M10"/>
    <mergeCell ref="L11:M11"/>
    <mergeCell ref="L12:M12"/>
    <mergeCell ref="L13:M13"/>
    <mergeCell ref="L14:M14"/>
    <mergeCell ref="L15:M15"/>
    <mergeCell ref="L27:M27"/>
    <mergeCell ref="L28:M28"/>
    <mergeCell ref="L29:M29"/>
    <mergeCell ref="L30:M30"/>
    <mergeCell ref="L31:M31"/>
    <mergeCell ref="L32:M32"/>
    <mergeCell ref="L33:M33"/>
    <mergeCell ref="L34:M34"/>
    <mergeCell ref="L35:M35"/>
    <mergeCell ref="L40:M40"/>
    <mergeCell ref="L41:M41"/>
    <mergeCell ref="L42:M42"/>
    <mergeCell ref="L43:M43"/>
    <mergeCell ref="L44:M44"/>
    <mergeCell ref="L45:M45"/>
    <mergeCell ref="L46:M46"/>
    <mergeCell ref="L47:M47"/>
    <mergeCell ref="L48:M48"/>
    <mergeCell ref="L50:M50"/>
    <mergeCell ref="L51:M51"/>
    <mergeCell ref="L52:M52"/>
    <mergeCell ref="L53:M53"/>
    <mergeCell ref="L58:M58"/>
    <mergeCell ref="L59:M59"/>
    <mergeCell ref="L60:M60"/>
    <mergeCell ref="L61:M61"/>
    <mergeCell ref="L62:M62"/>
    <mergeCell ref="L63:M63"/>
    <mergeCell ref="L64:M64"/>
    <mergeCell ref="L65:M65"/>
    <mergeCell ref="L66:M66"/>
    <mergeCell ref="L67:M67"/>
    <mergeCell ref="L68:M68"/>
    <mergeCell ref="L69:M69"/>
    <mergeCell ref="L70:M70"/>
    <mergeCell ref="L71:M71"/>
  </mergeCells>
  <phoneticPr fontId="3" type="noConversion"/>
  <dataValidations xWindow="206" yWindow="276" count="9">
    <dataValidation type="list" errorStyle="warning" allowBlank="1" showInputMessage="1" showErrorMessage="1" errorTitle="Drop-Down Option Not Selected" error="Please select an option from the drop-down menu.  " promptTitle="Method" prompt="Select the educational method from the drop-down. _x000a__x000a_Please include lunches and breaks._x000a__x000a_When listing Concurrent Sessions, select &quot;Concurrent Header&quot; for the group title and list &quot;&lt;Concurrent Session&gt;&quot; for all concurrent breakout sessions." sqref="H3:H17 H21:H35 H39:H53 H57:H71">
      <formula1>Methods</formula1>
    </dataValidation>
    <dataValidation allowBlank="1" showInputMessage="1" showErrorMessage="1" promptTitle="Date of each meeting day" prompt="If your event lasts more than one day, please complete a &quot;Day&quot; tab for each day of the event." sqref="A21:A35 A3:A17"/>
    <dataValidation allowBlank="1" showInputMessage="1" showErrorMessage="1" promptTitle="Speaker" prompt="Specify each presenter for the time frame.  _x000a__x000a__x000d__x000d_Incomplete topic and presenter time frames will not be accepted._x000a__x000a__x000d__x000d_Please specify which time frames are lunches and breaks." sqref="G39 G3 G21 G57"/>
    <dataValidation allowBlank="1" showInputMessage="1" showErrorMessage="1" promptTitle="Topic" prompt="Specify each topic for the time frame.  _x000a__x000a__x000d__x000d_Incomplete topic and presenter time frames will not be accepted._x000a__x000a__x000d__x000d_Please specify which time frames are lunches and breaks." sqref="F39 F3 F21 F57"/>
    <dataValidation allowBlank="1" showInputMessage="1" showErrorMessage="1" promptTitle="Contact Minutes" prompt="Contact Minutes are calculated based on Start and End Times entered on the corresponding row." sqref="I3:I17 I21:I35 I39:I53 I57:I71"/>
    <dataValidation allowBlank="1" showInputMessage="1" showErrorMessage="1" promptTitle="Speaker" prompt="Specify each presenter for the time frame.  _x000d__x000d_Incomplete topic and presenter time frames will not be accepted._x000d__x000d_Please specify which time frames are lunches and breaks." sqref="G4:G17 G22:G35 G40:G53 G58:G71"/>
    <dataValidation allowBlank="1" showInputMessage="1" showErrorMessage="1" promptTitle="Topic" prompt="Specify each topic for the time frame.  _x000d__x000d_Incomplete topic and presenter time frames will not be accepted._x000d__x000d_Please specify which time frames are lunches and breaks." sqref="F4:F17 F22:F35 F40:F53 F58:F71"/>
    <dataValidation allowBlank="1" showInputMessage="1" showErrorMessage="1" promptTitle="Start/End Times" prompt="Enter the start time / end time for lectures, discussions, topics, labs, or other events scheduled for the meeting. Please also include chronological lunches and break time frames. (Time fields are formatted in military time.)" sqref="B3:E17 B21:E35 B39:E53 B57:E71"/>
    <dataValidation allowBlank="1" showInputMessage="1" showErrorMessage="1" promptTitle="CEU" prompt="Possible CEUs will be assigned automatically for each contact minute." sqref="J3:K17 J21:K35 J39:K53 J57:K71"/>
  </dataValidations>
  <pageMargins left="0.42" right="0.38" top="0.51" bottom="0.5" header="0.51" footer="0.44"/>
  <pageSetup scale="72" fitToHeight="0" orientation="portrait" horizontalDpi="4294967292" verticalDpi="4294967292"/>
  <headerFooter alignWithMargins="0"/>
  <rowBreaks count="3" manualBreakCount="3">
    <brk id="18" max="16383" man="1"/>
    <brk id="36" max="16383" man="1"/>
    <brk id="54" max="16383" man="1"/>
  </rowBreak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CC"/>
    <pageSetUpPr fitToPage="1"/>
  </sheetPr>
  <dimension ref="A1:M77"/>
  <sheetViews>
    <sheetView showGridLines="0" showRowColHeaders="0" workbookViewId="0">
      <selection activeCell="A3" sqref="A3"/>
    </sheetView>
  </sheetViews>
  <sheetFormatPr defaultColWidth="10.75" defaultRowHeight="14.25" x14ac:dyDescent="0.2"/>
  <cols>
    <col min="1" max="1" width="9.875" style="6" customWidth="1"/>
    <col min="2" max="2" width="6" style="6" customWidth="1"/>
    <col min="3" max="3" width="4" style="6" customWidth="1"/>
    <col min="4" max="4" width="6" style="6" customWidth="1"/>
    <col min="5" max="5" width="4" style="6" customWidth="1"/>
    <col min="6" max="6" width="25.125" style="5" customWidth="1"/>
    <col min="7" max="7" width="17.625" style="5" customWidth="1"/>
    <col min="8" max="8" width="11.875" style="5" customWidth="1"/>
    <col min="9" max="9" width="15" style="11" customWidth="1"/>
    <col min="10" max="10" width="8.75" style="2" customWidth="1"/>
    <col min="11" max="11" width="10.75" style="2" hidden="1" customWidth="1"/>
    <col min="12" max="12" width="10.875" style="2" customWidth="1"/>
    <col min="13" max="13" width="10.75" style="2" hidden="1" customWidth="1"/>
    <col min="14" max="16384" width="10.75" style="2"/>
  </cols>
  <sheetData>
    <row r="1" spans="1:13" s="3" customFormat="1" ht="17.100000000000001" customHeight="1" x14ac:dyDescent="0.25">
      <c r="A1" s="213" t="s">
        <v>23</v>
      </c>
      <c r="B1" s="214"/>
      <c r="C1" s="214"/>
      <c r="D1" s="214"/>
      <c r="E1" s="214"/>
      <c r="F1" s="214"/>
      <c r="G1" s="214"/>
      <c r="H1" s="214"/>
      <c r="I1" s="215"/>
      <c r="J1" s="216"/>
      <c r="K1" s="216"/>
      <c r="L1" s="216"/>
      <c r="M1" s="72"/>
    </row>
    <row r="2" spans="1:13" ht="15" customHeight="1" x14ac:dyDescent="0.25">
      <c r="A2" s="67" t="s">
        <v>29</v>
      </c>
      <c r="B2" s="177" t="s">
        <v>121</v>
      </c>
      <c r="C2" s="177"/>
      <c r="D2" s="177" t="s">
        <v>122</v>
      </c>
      <c r="E2" s="177"/>
      <c r="F2" s="36" t="s">
        <v>119</v>
      </c>
      <c r="G2" s="36" t="s">
        <v>120</v>
      </c>
      <c r="H2" s="36" t="s">
        <v>108</v>
      </c>
      <c r="I2" s="58" t="s">
        <v>123</v>
      </c>
      <c r="J2" s="174" t="s">
        <v>129</v>
      </c>
      <c r="K2" s="175"/>
      <c r="L2" s="187" t="s">
        <v>73</v>
      </c>
      <c r="M2" s="188"/>
    </row>
    <row r="3" spans="1:13" ht="30.75" customHeight="1" x14ac:dyDescent="0.2">
      <c r="A3" s="37" t="str">
        <f>IF('Day 2'!A3&gt;Form!G30," ",+'Day 2'!A3+1)</f>
        <v xml:space="preserve"> </v>
      </c>
      <c r="B3" s="176"/>
      <c r="C3" s="176"/>
      <c r="D3" s="176"/>
      <c r="E3" s="176"/>
      <c r="F3" s="13"/>
      <c r="G3" s="13"/>
      <c r="H3" s="13"/>
      <c r="I3" s="68">
        <f>(D3-B3)*1440</f>
        <v>0</v>
      </c>
      <c r="J3" s="203" t="str">
        <f>IF(OR(H3="&lt;Break&gt;",H3="&lt;Lunch&gt;",H3="&lt;No Count&gt;",H3="&lt;Test&gt;",H3="&lt;Concurrent Discussion&gt;", H3="&lt;Concurrent Lecture&gt;", H3="&lt;Concurrent Session&gt;",H3="&lt;Concurrent Simulation&gt;", H3="&lt;Concurrent Workshop&gt;")," ",IF(ISTEXT(G3),IF(Form!$K$32="SDCE","SDCE","CEU")," "))</f>
        <v xml:space="preserve"> </v>
      </c>
      <c r="K3" s="203"/>
      <c r="L3" s="171" t="str">
        <f>IF(J3=" "," ",I3/50)</f>
        <v xml:space="preserve"> </v>
      </c>
      <c r="M3" s="171"/>
    </row>
    <row r="4" spans="1:13" ht="30.75" customHeight="1" x14ac:dyDescent="0.2">
      <c r="A4" s="37" t="str">
        <f t="shared" ref="A4:A17" si="0">$A$3</f>
        <v xml:space="preserve"> </v>
      </c>
      <c r="B4" s="176">
        <f>D3</f>
        <v>0</v>
      </c>
      <c r="C4" s="176"/>
      <c r="D4" s="176"/>
      <c r="E4" s="176"/>
      <c r="F4" s="13"/>
      <c r="G4" s="13"/>
      <c r="H4" s="13"/>
      <c r="I4" s="68">
        <f t="shared" ref="I4:I17" si="1">(D4-B4)*1440</f>
        <v>0</v>
      </c>
      <c r="J4" s="203" t="str">
        <f>IF(OR(H4="&lt;Break&gt;",H4="&lt;Lunch&gt;",H4="&lt;No Count&gt;",H4="&lt;Test&gt;",H4="&lt;Concurrent Discussion&gt;", H4="&lt;Concurrent Lecture&gt;", H4="&lt;Concurrent Session&gt;",H4="&lt;Concurrent Simulation&gt;", H4="&lt;Concurrent Workshop&gt;")," ",IF(ISTEXT(G4),IF(Form!$K$32="SDCE","SDCE","CEU")," "))</f>
        <v xml:space="preserve"> </v>
      </c>
      <c r="K4" s="203"/>
      <c r="L4" s="171" t="str">
        <f t="shared" ref="L4:L17" si="2">IF(J4=" "," ",I4/50)</f>
        <v xml:space="preserve"> </v>
      </c>
      <c r="M4" s="171"/>
    </row>
    <row r="5" spans="1:13" ht="30.75" customHeight="1" x14ac:dyDescent="0.2">
      <c r="A5" s="37" t="str">
        <f t="shared" si="0"/>
        <v xml:space="preserve"> </v>
      </c>
      <c r="B5" s="176">
        <f t="shared" ref="B5:B17" si="3">D4</f>
        <v>0</v>
      </c>
      <c r="C5" s="176"/>
      <c r="D5" s="176"/>
      <c r="E5" s="176"/>
      <c r="F5" s="13"/>
      <c r="G5" s="13"/>
      <c r="H5" s="13"/>
      <c r="I5" s="68">
        <f t="shared" si="1"/>
        <v>0</v>
      </c>
      <c r="J5" s="203" t="str">
        <f>IF(OR(H5="&lt;Break&gt;",H5="&lt;Lunch&gt;",H5="&lt;No Count&gt;",H5="&lt;Test&gt;",H5="&lt;Concurrent Discussion&gt;", H5="&lt;Concurrent Lecture&gt;", H5="&lt;Concurrent Session&gt;",H5="&lt;Concurrent Simulation&gt;", H5="&lt;Concurrent Workshop&gt;")," ",IF(ISTEXT(G5),IF(Form!$K$32="SDCE","SDCE","CEU")," "))</f>
        <v xml:space="preserve"> </v>
      </c>
      <c r="K5" s="203"/>
      <c r="L5" s="171" t="str">
        <f t="shared" si="2"/>
        <v xml:space="preserve"> </v>
      </c>
      <c r="M5" s="171"/>
    </row>
    <row r="6" spans="1:13" ht="30.75" customHeight="1" x14ac:dyDescent="0.2">
      <c r="A6" s="37" t="str">
        <f t="shared" si="0"/>
        <v xml:space="preserve"> </v>
      </c>
      <c r="B6" s="176">
        <f t="shared" si="3"/>
        <v>0</v>
      </c>
      <c r="C6" s="176"/>
      <c r="D6" s="176"/>
      <c r="E6" s="176"/>
      <c r="F6" s="13"/>
      <c r="G6" s="13"/>
      <c r="H6" s="13"/>
      <c r="I6" s="68">
        <f t="shared" si="1"/>
        <v>0</v>
      </c>
      <c r="J6" s="203" t="str">
        <f>IF(OR(H6="&lt;Break&gt;",H6="&lt;Lunch&gt;",H6="&lt;No Count&gt;",H6="&lt;Test&gt;",H6="&lt;Concurrent Discussion&gt;", H6="&lt;Concurrent Lecture&gt;", H6="&lt;Concurrent Session&gt;",H6="&lt;Concurrent Simulation&gt;", H6="&lt;Concurrent Workshop&gt;")," ",IF(ISTEXT(G6),IF(Form!$K$32="SDCE","SDCE","CEU")," "))</f>
        <v xml:space="preserve"> </v>
      </c>
      <c r="K6" s="203"/>
      <c r="L6" s="171" t="str">
        <f t="shared" si="2"/>
        <v xml:space="preserve"> </v>
      </c>
      <c r="M6" s="171"/>
    </row>
    <row r="7" spans="1:13" ht="30.75" customHeight="1" x14ac:dyDescent="0.2">
      <c r="A7" s="37" t="str">
        <f t="shared" si="0"/>
        <v xml:space="preserve"> </v>
      </c>
      <c r="B7" s="176">
        <f t="shared" si="3"/>
        <v>0</v>
      </c>
      <c r="C7" s="176"/>
      <c r="D7" s="176"/>
      <c r="E7" s="176"/>
      <c r="F7" s="13"/>
      <c r="G7" s="13"/>
      <c r="H7" s="13"/>
      <c r="I7" s="68">
        <f t="shared" si="1"/>
        <v>0</v>
      </c>
      <c r="J7" s="203" t="str">
        <f>IF(OR(H7="&lt;Break&gt;",H7="&lt;Lunch&gt;",H7="&lt;No Count&gt;",H7="&lt;Test&gt;",H7="&lt;Concurrent Discussion&gt;", H7="&lt;Concurrent Lecture&gt;", H7="&lt;Concurrent Session&gt;",H7="&lt;Concurrent Simulation&gt;", H7="&lt;Concurrent Workshop&gt;")," ",IF(ISTEXT(G7),IF(Form!$K$32="SDCE","SDCE","CEU")," "))</f>
        <v xml:space="preserve"> </v>
      </c>
      <c r="K7" s="203"/>
      <c r="L7" s="171" t="str">
        <f t="shared" si="2"/>
        <v xml:space="preserve"> </v>
      </c>
      <c r="M7" s="171"/>
    </row>
    <row r="8" spans="1:13" ht="30.75" customHeight="1" x14ac:dyDescent="0.2">
      <c r="A8" s="37" t="str">
        <f t="shared" si="0"/>
        <v xml:space="preserve"> </v>
      </c>
      <c r="B8" s="176">
        <f t="shared" si="3"/>
        <v>0</v>
      </c>
      <c r="C8" s="176"/>
      <c r="D8" s="176"/>
      <c r="E8" s="176"/>
      <c r="F8" s="13"/>
      <c r="G8" s="13"/>
      <c r="H8" s="13"/>
      <c r="I8" s="68">
        <f t="shared" si="1"/>
        <v>0</v>
      </c>
      <c r="J8" s="203" t="str">
        <f>IF(OR(H8="&lt;Break&gt;",H8="&lt;Lunch&gt;",H8="&lt;No Count&gt;",H8="&lt;Test&gt;",H8="&lt;Concurrent Discussion&gt;", H8="&lt;Concurrent Lecture&gt;", H8="&lt;Concurrent Session&gt;",H8="&lt;Concurrent Simulation&gt;", H8="&lt;Concurrent Workshop&gt;")," ",IF(ISTEXT(G8),IF(Form!$K$32="SDCE","SDCE","CEU")," "))</f>
        <v xml:space="preserve"> </v>
      </c>
      <c r="K8" s="203"/>
      <c r="L8" s="171" t="str">
        <f t="shared" si="2"/>
        <v xml:space="preserve"> </v>
      </c>
      <c r="M8" s="171"/>
    </row>
    <row r="9" spans="1:13" ht="30.75" customHeight="1" x14ac:dyDescent="0.2">
      <c r="A9" s="37" t="str">
        <f t="shared" si="0"/>
        <v xml:space="preserve"> </v>
      </c>
      <c r="B9" s="176">
        <f t="shared" si="3"/>
        <v>0</v>
      </c>
      <c r="C9" s="176"/>
      <c r="D9" s="176"/>
      <c r="E9" s="176"/>
      <c r="F9" s="13"/>
      <c r="G9" s="13"/>
      <c r="H9" s="13"/>
      <c r="I9" s="68">
        <f t="shared" si="1"/>
        <v>0</v>
      </c>
      <c r="J9" s="203" t="str">
        <f>IF(OR(H9="&lt;Break&gt;",H9="&lt;Lunch&gt;",H9="&lt;No Count&gt;",H9="&lt;Test&gt;",H9="&lt;Concurrent Discussion&gt;", H9="&lt;Concurrent Lecture&gt;", H9="&lt;Concurrent Session&gt;",H9="&lt;Concurrent Simulation&gt;", H9="&lt;Concurrent Workshop&gt;")," ",IF(ISTEXT(G9),IF(Form!$K$32="SDCE","SDCE","CEU")," "))</f>
        <v xml:space="preserve"> </v>
      </c>
      <c r="K9" s="203"/>
      <c r="L9" s="171" t="str">
        <f t="shared" si="2"/>
        <v xml:space="preserve"> </v>
      </c>
      <c r="M9" s="171"/>
    </row>
    <row r="10" spans="1:13" ht="32.1" customHeight="1" x14ac:dyDescent="0.2">
      <c r="A10" s="37" t="str">
        <f t="shared" si="0"/>
        <v xml:space="preserve"> </v>
      </c>
      <c r="B10" s="176">
        <f t="shared" si="3"/>
        <v>0</v>
      </c>
      <c r="C10" s="176"/>
      <c r="D10" s="176"/>
      <c r="E10" s="176"/>
      <c r="F10" s="13"/>
      <c r="G10" s="13"/>
      <c r="H10" s="13"/>
      <c r="I10" s="68">
        <f t="shared" si="1"/>
        <v>0</v>
      </c>
      <c r="J10" s="203" t="str">
        <f>IF(OR(H10="&lt;Break&gt;",H10="&lt;Lunch&gt;",H10="&lt;No Count&gt;",H10="&lt;Test&gt;",H10="&lt;Concurrent Discussion&gt;", H10="&lt;Concurrent Lecture&gt;", H10="&lt;Concurrent Session&gt;",H10="&lt;Concurrent Simulation&gt;", H10="&lt;Concurrent Workshop&gt;")," ",IF(ISTEXT(G10),IF(Form!$K$32="SDCE","SDCE","CEU")," "))</f>
        <v xml:space="preserve"> </v>
      </c>
      <c r="K10" s="203"/>
      <c r="L10" s="171" t="str">
        <f t="shared" si="2"/>
        <v xml:space="preserve"> </v>
      </c>
      <c r="M10" s="171"/>
    </row>
    <row r="11" spans="1:13" ht="30.75" customHeight="1" x14ac:dyDescent="0.2">
      <c r="A11" s="37" t="str">
        <f t="shared" si="0"/>
        <v xml:space="preserve"> </v>
      </c>
      <c r="B11" s="176">
        <f t="shared" si="3"/>
        <v>0</v>
      </c>
      <c r="C11" s="176"/>
      <c r="D11" s="176"/>
      <c r="E11" s="176"/>
      <c r="F11" s="13"/>
      <c r="G11" s="13"/>
      <c r="H11" s="13"/>
      <c r="I11" s="68">
        <f t="shared" si="1"/>
        <v>0</v>
      </c>
      <c r="J11" s="203" t="str">
        <f>IF(OR(H11="&lt;Break&gt;",H11="&lt;Lunch&gt;",H11="&lt;No Count&gt;",H11="&lt;Test&gt;",H11="&lt;Concurrent Discussion&gt;", H11="&lt;Concurrent Lecture&gt;", H11="&lt;Concurrent Session&gt;",H11="&lt;Concurrent Simulation&gt;", H11="&lt;Concurrent Workshop&gt;")," ",IF(ISTEXT(G11),IF(Form!$K$32="SDCE","SDCE","CEU")," "))</f>
        <v xml:space="preserve"> </v>
      </c>
      <c r="K11" s="203"/>
      <c r="L11" s="171" t="str">
        <f t="shared" si="2"/>
        <v xml:space="preserve"> </v>
      </c>
      <c r="M11" s="171"/>
    </row>
    <row r="12" spans="1:13" ht="30.75" customHeight="1" x14ac:dyDescent="0.2">
      <c r="A12" s="37" t="str">
        <f t="shared" si="0"/>
        <v xml:space="preserve"> </v>
      </c>
      <c r="B12" s="176">
        <f t="shared" si="3"/>
        <v>0</v>
      </c>
      <c r="C12" s="176"/>
      <c r="D12" s="176"/>
      <c r="E12" s="176"/>
      <c r="F12" s="13"/>
      <c r="G12" s="13"/>
      <c r="H12" s="13"/>
      <c r="I12" s="68">
        <f t="shared" si="1"/>
        <v>0</v>
      </c>
      <c r="J12" s="203" t="str">
        <f>IF(OR(H12="&lt;Break&gt;",H12="&lt;Lunch&gt;",H12="&lt;No Count&gt;",H12="&lt;Test&gt;",H12="&lt;Concurrent Discussion&gt;", H12="&lt;Concurrent Lecture&gt;", H12="&lt;Concurrent Session&gt;",H12="&lt;Concurrent Simulation&gt;", H12="&lt;Concurrent Workshop&gt;")," ",IF(ISTEXT(G12),IF(Form!$K$32="SDCE","SDCE","CEU")," "))</f>
        <v xml:space="preserve"> </v>
      </c>
      <c r="K12" s="203"/>
      <c r="L12" s="171" t="str">
        <f t="shared" si="2"/>
        <v xml:space="preserve"> </v>
      </c>
      <c r="M12" s="171"/>
    </row>
    <row r="13" spans="1:13" ht="30.75" customHeight="1" x14ac:dyDescent="0.2">
      <c r="A13" s="37" t="str">
        <f t="shared" si="0"/>
        <v xml:space="preserve"> </v>
      </c>
      <c r="B13" s="176">
        <f t="shared" si="3"/>
        <v>0</v>
      </c>
      <c r="C13" s="176"/>
      <c r="D13" s="176"/>
      <c r="E13" s="176"/>
      <c r="F13" s="13"/>
      <c r="G13" s="13"/>
      <c r="H13" s="13"/>
      <c r="I13" s="68">
        <f t="shared" si="1"/>
        <v>0</v>
      </c>
      <c r="J13" s="203" t="str">
        <f>IF(OR(H13="&lt;Break&gt;",H13="&lt;Lunch&gt;",H13="&lt;No Count&gt;",H13="&lt;Test&gt;",H13="&lt;Concurrent Discussion&gt;", H13="&lt;Concurrent Lecture&gt;", H13="&lt;Concurrent Session&gt;",H13="&lt;Concurrent Simulation&gt;", H13="&lt;Concurrent Workshop&gt;")," ",IF(ISTEXT(G13),IF(Form!$K$32="SDCE","SDCE","CEU")," "))</f>
        <v xml:space="preserve"> </v>
      </c>
      <c r="K13" s="203"/>
      <c r="L13" s="171" t="str">
        <f t="shared" si="2"/>
        <v xml:space="preserve"> </v>
      </c>
      <c r="M13" s="171"/>
    </row>
    <row r="14" spans="1:13" ht="30.75" customHeight="1" x14ac:dyDescent="0.2">
      <c r="A14" s="37" t="str">
        <f t="shared" si="0"/>
        <v xml:space="preserve"> </v>
      </c>
      <c r="B14" s="176">
        <f t="shared" si="3"/>
        <v>0</v>
      </c>
      <c r="C14" s="176"/>
      <c r="D14" s="176"/>
      <c r="E14" s="176"/>
      <c r="F14" s="13"/>
      <c r="G14" s="13"/>
      <c r="H14" s="13"/>
      <c r="I14" s="68">
        <f t="shared" si="1"/>
        <v>0</v>
      </c>
      <c r="J14" s="203" t="str">
        <f>IF(OR(H14="&lt;Break&gt;",H14="&lt;Lunch&gt;",H14="&lt;No Count&gt;",H14="&lt;Test&gt;",H14="&lt;Concurrent Discussion&gt;", H14="&lt;Concurrent Lecture&gt;", H14="&lt;Concurrent Session&gt;",H14="&lt;Concurrent Simulation&gt;", H14="&lt;Concurrent Workshop&gt;")," ",IF(ISTEXT(G14),IF(Form!$K$32="SDCE","SDCE","CEU")," "))</f>
        <v xml:space="preserve"> </v>
      </c>
      <c r="K14" s="203"/>
      <c r="L14" s="171" t="str">
        <f t="shared" si="2"/>
        <v xml:space="preserve"> </v>
      </c>
      <c r="M14" s="171"/>
    </row>
    <row r="15" spans="1:13" ht="30.75" customHeight="1" x14ac:dyDescent="0.2">
      <c r="A15" s="37" t="str">
        <f t="shared" si="0"/>
        <v xml:space="preserve"> </v>
      </c>
      <c r="B15" s="176">
        <f t="shared" si="3"/>
        <v>0</v>
      </c>
      <c r="C15" s="176"/>
      <c r="D15" s="176"/>
      <c r="E15" s="176"/>
      <c r="F15" s="13"/>
      <c r="G15" s="13"/>
      <c r="H15" s="13"/>
      <c r="I15" s="68">
        <f t="shared" si="1"/>
        <v>0</v>
      </c>
      <c r="J15" s="203" t="str">
        <f>IF(OR(H15="&lt;Break&gt;",H15="&lt;Lunch&gt;",H15="&lt;No Count&gt;",H15="&lt;Test&gt;",H15="&lt;Concurrent Discussion&gt;", H15="&lt;Concurrent Lecture&gt;", H15="&lt;Concurrent Session&gt;",H15="&lt;Concurrent Simulation&gt;", H15="&lt;Concurrent Workshop&gt;")," ",IF(ISTEXT(G15),IF(Form!$K$32="SDCE","SDCE","CEU")," "))</f>
        <v xml:space="preserve"> </v>
      </c>
      <c r="K15" s="203"/>
      <c r="L15" s="171" t="str">
        <f t="shared" si="2"/>
        <v xml:space="preserve"> </v>
      </c>
      <c r="M15" s="171"/>
    </row>
    <row r="16" spans="1:13" ht="30.75" customHeight="1" x14ac:dyDescent="0.2">
      <c r="A16" s="37" t="str">
        <f t="shared" si="0"/>
        <v xml:space="preserve"> </v>
      </c>
      <c r="B16" s="176">
        <f t="shared" si="3"/>
        <v>0</v>
      </c>
      <c r="C16" s="176"/>
      <c r="D16" s="176"/>
      <c r="E16" s="176"/>
      <c r="F16" s="13"/>
      <c r="G16" s="13"/>
      <c r="H16" s="13"/>
      <c r="I16" s="68">
        <f t="shared" si="1"/>
        <v>0</v>
      </c>
      <c r="J16" s="203" t="str">
        <f>IF(OR(H16="&lt;Break&gt;",H16="&lt;Lunch&gt;",H16="&lt;No Count&gt;",H16="&lt;Test&gt;",H16="&lt;Concurrent Discussion&gt;", H16="&lt;Concurrent Lecture&gt;", H16="&lt;Concurrent Session&gt;",H16="&lt;Concurrent Simulation&gt;", H16="&lt;Concurrent Workshop&gt;")," ",IF(ISTEXT(G16),IF(Form!$K$32="SDCE","SDCE","CEU")," "))</f>
        <v xml:space="preserve"> </v>
      </c>
      <c r="K16" s="203"/>
      <c r="L16" s="171" t="str">
        <f t="shared" si="2"/>
        <v xml:space="preserve"> </v>
      </c>
      <c r="M16" s="171"/>
    </row>
    <row r="17" spans="1:13" ht="30.75" customHeight="1" x14ac:dyDescent="0.2">
      <c r="A17" s="37" t="str">
        <f t="shared" si="0"/>
        <v xml:space="preserve"> </v>
      </c>
      <c r="B17" s="176">
        <f t="shared" si="3"/>
        <v>0</v>
      </c>
      <c r="C17" s="176"/>
      <c r="D17" s="176"/>
      <c r="E17" s="176"/>
      <c r="F17" s="13"/>
      <c r="G17" s="13"/>
      <c r="H17" s="13"/>
      <c r="I17" s="68">
        <f t="shared" si="1"/>
        <v>0</v>
      </c>
      <c r="J17" s="203" t="str">
        <f>IF(OR(H17="&lt;Break&gt;",H17="&lt;Lunch&gt;",H17="&lt;No Count&gt;",H17="&lt;Test&gt;",H17="&lt;Concurrent Discussion&gt;", H17="&lt;Concurrent Lecture&gt;", H17="&lt;Concurrent Session&gt;",H17="&lt;Concurrent Simulation&gt;", H17="&lt;Concurrent Workshop&gt;")," ",IF(ISTEXT(G17),IF(Form!$K$32="SDCE","SDCE","CEU")," "))</f>
        <v xml:space="preserve"> </v>
      </c>
      <c r="K17" s="203"/>
      <c r="L17" s="171" t="str">
        <f t="shared" si="2"/>
        <v xml:space="preserve"> </v>
      </c>
      <c r="M17" s="171"/>
    </row>
    <row r="18" spans="1:13" ht="24" customHeight="1" x14ac:dyDescent="0.2">
      <c r="A18" s="204" t="s">
        <v>24</v>
      </c>
      <c r="B18" s="205"/>
      <c r="C18" s="205"/>
      <c r="D18" s="206"/>
      <c r="E18" s="206"/>
      <c r="F18" s="206"/>
      <c r="G18" s="206"/>
      <c r="H18" s="207"/>
      <c r="I18" s="59">
        <f>SUMIF($H3:$H17,"&lt;&gt;*&lt;*",$I3:$I17)</f>
        <v>0</v>
      </c>
      <c r="J18" s="61" t="str">
        <f>IF(Form!$G$32="SDCE","SDCE","CEU")</f>
        <v>CEU</v>
      </c>
      <c r="K18" s="39"/>
      <c r="L18" s="60">
        <f>SUM(L3:M17)</f>
        <v>0</v>
      </c>
      <c r="M18" s="70"/>
    </row>
    <row r="19" spans="1:13" s="17" customFormat="1" ht="17.100000000000001" customHeight="1" x14ac:dyDescent="0.2">
      <c r="A19" s="210" t="s">
        <v>25</v>
      </c>
      <c r="B19" s="211"/>
      <c r="C19" s="211"/>
      <c r="D19" s="211"/>
      <c r="E19" s="211"/>
      <c r="F19" s="211"/>
      <c r="G19" s="211"/>
      <c r="H19" s="211"/>
      <c r="I19" s="211"/>
      <c r="J19" s="212"/>
      <c r="K19" s="212"/>
      <c r="L19" s="212"/>
      <c r="M19" s="30"/>
    </row>
    <row r="20" spans="1:13" ht="15" customHeight="1" x14ac:dyDescent="0.25">
      <c r="A20" s="67" t="s">
        <v>29</v>
      </c>
      <c r="B20" s="177" t="s">
        <v>121</v>
      </c>
      <c r="C20" s="177"/>
      <c r="D20" s="177" t="s">
        <v>122</v>
      </c>
      <c r="E20" s="177"/>
      <c r="F20" s="36" t="s">
        <v>119</v>
      </c>
      <c r="G20" s="36" t="s">
        <v>120</v>
      </c>
      <c r="H20" s="36" t="s">
        <v>108</v>
      </c>
      <c r="I20" s="58" t="s">
        <v>123</v>
      </c>
      <c r="J20" s="174" t="s">
        <v>129</v>
      </c>
      <c r="K20" s="175"/>
      <c r="L20" s="187" t="s">
        <v>73</v>
      </c>
      <c r="M20" s="188"/>
    </row>
    <row r="21" spans="1:13" ht="24" customHeight="1" x14ac:dyDescent="0.2">
      <c r="A21" s="38" t="str">
        <f>$A$3</f>
        <v xml:space="preserve"> </v>
      </c>
      <c r="B21" s="176">
        <f>D17</f>
        <v>0</v>
      </c>
      <c r="C21" s="176"/>
      <c r="D21" s="176"/>
      <c r="E21" s="176"/>
      <c r="F21" s="13"/>
      <c r="G21" s="13"/>
      <c r="H21" s="13"/>
      <c r="I21" s="68">
        <f>(D21-B21)*1440</f>
        <v>0</v>
      </c>
      <c r="J21" s="203" t="str">
        <f>IF(OR(H21="&lt;Break&gt;",H21="&lt;Lunch&gt;",H21="&lt;No Count&gt;",H21="&lt;Test&gt;",H21="&lt;Concurrent Discussion&gt;", H21="&lt;Concurrent Lecture&gt;", H21="&lt;Concurrent Session&gt;",H21="&lt;Concurrent Simulation&gt;", H21="&lt;Concurrent Workshop&gt;")," ",IF(ISTEXT(G21),IF(Form!$K$32="SDCE","SDCE","CEU")," "))</f>
        <v xml:space="preserve"> </v>
      </c>
      <c r="K21" s="203"/>
      <c r="L21" s="171" t="str">
        <f>IF(J21=" "," ",I21/50)</f>
        <v xml:space="preserve"> </v>
      </c>
      <c r="M21" s="171"/>
    </row>
    <row r="22" spans="1:13" ht="30.75" customHeight="1" x14ac:dyDescent="0.2">
      <c r="A22" s="38" t="str">
        <f t="shared" ref="A22:A35" si="4">$A$3</f>
        <v xml:space="preserve"> </v>
      </c>
      <c r="B22" s="176">
        <f>D21</f>
        <v>0</v>
      </c>
      <c r="C22" s="176"/>
      <c r="D22" s="176"/>
      <c r="E22" s="176"/>
      <c r="F22" s="13"/>
      <c r="G22" s="13"/>
      <c r="H22" s="13"/>
      <c r="I22" s="68">
        <f t="shared" ref="I22:I35" si="5">(D22-B22)*1440</f>
        <v>0</v>
      </c>
      <c r="J22" s="203" t="str">
        <f>IF(OR(H22="&lt;Break&gt;",H22="&lt;Lunch&gt;",H22="&lt;No Count&gt;",H22="&lt;Test&gt;",H22="&lt;Concurrent Discussion&gt;", H22="&lt;Concurrent Lecture&gt;", H22="&lt;Concurrent Session&gt;",H22="&lt;Concurrent Simulation&gt;", H22="&lt;Concurrent Workshop&gt;")," ",IF(ISTEXT(G22),IF(Form!$K$32="SDCE","SDCE","CEU")," "))</f>
        <v xml:space="preserve"> </v>
      </c>
      <c r="K22" s="203"/>
      <c r="L22" s="171" t="str">
        <f t="shared" ref="L22:L35" si="6">IF(J22=" "," ",I22/50)</f>
        <v xml:space="preserve"> </v>
      </c>
      <c r="M22" s="171"/>
    </row>
    <row r="23" spans="1:13" ht="30.75" customHeight="1" x14ac:dyDescent="0.2">
      <c r="A23" s="38" t="str">
        <f t="shared" si="4"/>
        <v xml:space="preserve"> </v>
      </c>
      <c r="B23" s="176">
        <f t="shared" ref="B23:B35" si="7">D22</f>
        <v>0</v>
      </c>
      <c r="C23" s="176"/>
      <c r="D23" s="176"/>
      <c r="E23" s="176"/>
      <c r="F23" s="13"/>
      <c r="G23" s="13"/>
      <c r="H23" s="13"/>
      <c r="I23" s="68">
        <f t="shared" si="5"/>
        <v>0</v>
      </c>
      <c r="J23" s="203" t="str">
        <f>IF(OR(H23="&lt;Break&gt;",H23="&lt;Lunch&gt;",H23="&lt;No Count&gt;",H23="&lt;Test&gt;",H23="&lt;Concurrent Discussion&gt;", H23="&lt;Concurrent Lecture&gt;", H23="&lt;Concurrent Session&gt;",H23="&lt;Concurrent Simulation&gt;", H23="&lt;Concurrent Workshop&gt;")," ",IF(ISTEXT(G23),IF(Form!$K$32="SDCE","SDCE","CEU")," "))</f>
        <v xml:space="preserve"> </v>
      </c>
      <c r="K23" s="203"/>
      <c r="L23" s="171" t="str">
        <f t="shared" si="6"/>
        <v xml:space="preserve"> </v>
      </c>
      <c r="M23" s="171"/>
    </row>
    <row r="24" spans="1:13" ht="30.75" customHeight="1" x14ac:dyDescent="0.2">
      <c r="A24" s="38" t="str">
        <f t="shared" si="4"/>
        <v xml:space="preserve"> </v>
      </c>
      <c r="B24" s="176">
        <f t="shared" si="7"/>
        <v>0</v>
      </c>
      <c r="C24" s="176"/>
      <c r="D24" s="176"/>
      <c r="E24" s="176"/>
      <c r="F24" s="13"/>
      <c r="G24" s="13"/>
      <c r="H24" s="13"/>
      <c r="I24" s="68">
        <f t="shared" si="5"/>
        <v>0</v>
      </c>
      <c r="J24" s="203" t="str">
        <f>IF(OR(H24="&lt;Break&gt;",H24="&lt;Lunch&gt;",H24="&lt;No Count&gt;",H24="&lt;Test&gt;",H24="&lt;Concurrent Discussion&gt;", H24="&lt;Concurrent Lecture&gt;", H24="&lt;Concurrent Session&gt;",H24="&lt;Concurrent Simulation&gt;", H24="&lt;Concurrent Workshop&gt;")," ",IF(ISTEXT(G24),IF(Form!$K$32="SDCE","SDCE","CEU")," "))</f>
        <v xml:space="preserve"> </v>
      </c>
      <c r="K24" s="203"/>
      <c r="L24" s="171" t="str">
        <f t="shared" si="6"/>
        <v xml:space="preserve"> </v>
      </c>
      <c r="M24" s="171"/>
    </row>
    <row r="25" spans="1:13" ht="30.75" customHeight="1" x14ac:dyDescent="0.2">
      <c r="A25" s="38" t="str">
        <f t="shared" si="4"/>
        <v xml:space="preserve"> </v>
      </c>
      <c r="B25" s="176">
        <f t="shared" si="7"/>
        <v>0</v>
      </c>
      <c r="C25" s="176"/>
      <c r="D25" s="176"/>
      <c r="E25" s="176"/>
      <c r="F25" s="13"/>
      <c r="G25" s="13"/>
      <c r="H25" s="13"/>
      <c r="I25" s="68">
        <f t="shared" si="5"/>
        <v>0</v>
      </c>
      <c r="J25" s="203" t="str">
        <f>IF(OR(H25="&lt;Break&gt;",H25="&lt;Lunch&gt;",H25="&lt;No Count&gt;",H25="&lt;Test&gt;",H25="&lt;Concurrent Discussion&gt;", H25="&lt;Concurrent Lecture&gt;", H25="&lt;Concurrent Session&gt;",H25="&lt;Concurrent Simulation&gt;", H25="&lt;Concurrent Workshop&gt;")," ",IF(ISTEXT(G25),IF(Form!$K$32="SDCE","SDCE","CEU")," "))</f>
        <v xml:space="preserve"> </v>
      </c>
      <c r="K25" s="203"/>
      <c r="L25" s="171" t="str">
        <f t="shared" si="6"/>
        <v xml:space="preserve"> </v>
      </c>
      <c r="M25" s="171"/>
    </row>
    <row r="26" spans="1:13" ht="30.75" customHeight="1" x14ac:dyDescent="0.2">
      <c r="A26" s="38" t="str">
        <f t="shared" si="4"/>
        <v xml:space="preserve"> </v>
      </c>
      <c r="B26" s="176">
        <f t="shared" si="7"/>
        <v>0</v>
      </c>
      <c r="C26" s="176"/>
      <c r="D26" s="176"/>
      <c r="E26" s="176"/>
      <c r="F26" s="13"/>
      <c r="G26" s="13"/>
      <c r="H26" s="13"/>
      <c r="I26" s="68">
        <f t="shared" si="5"/>
        <v>0</v>
      </c>
      <c r="J26" s="203" t="str">
        <f>IF(OR(H26="&lt;Break&gt;",H26="&lt;Lunch&gt;",H26="&lt;No Count&gt;",H26="&lt;Test&gt;",H26="&lt;Concurrent Discussion&gt;", H26="&lt;Concurrent Lecture&gt;", H26="&lt;Concurrent Session&gt;",H26="&lt;Concurrent Simulation&gt;", H26="&lt;Concurrent Workshop&gt;")," ",IF(ISTEXT(G26),IF(Form!$K$32="SDCE","SDCE","CEU")," "))</f>
        <v xml:space="preserve"> </v>
      </c>
      <c r="K26" s="203"/>
      <c r="L26" s="171" t="str">
        <f t="shared" si="6"/>
        <v xml:space="preserve"> </v>
      </c>
      <c r="M26" s="171"/>
    </row>
    <row r="27" spans="1:13" ht="30.75" customHeight="1" x14ac:dyDescent="0.2">
      <c r="A27" s="38" t="str">
        <f t="shared" si="4"/>
        <v xml:space="preserve"> </v>
      </c>
      <c r="B27" s="176">
        <f t="shared" si="7"/>
        <v>0</v>
      </c>
      <c r="C27" s="176"/>
      <c r="D27" s="176"/>
      <c r="E27" s="176"/>
      <c r="F27" s="13"/>
      <c r="G27" s="13"/>
      <c r="H27" s="13"/>
      <c r="I27" s="68">
        <f t="shared" si="5"/>
        <v>0</v>
      </c>
      <c r="J27" s="203" t="str">
        <f>IF(OR(H27="&lt;Break&gt;",H27="&lt;Lunch&gt;",H27="&lt;No Count&gt;",H27="&lt;Test&gt;",H27="&lt;Concurrent Discussion&gt;", H27="&lt;Concurrent Lecture&gt;", H27="&lt;Concurrent Session&gt;",H27="&lt;Concurrent Simulation&gt;", H27="&lt;Concurrent Workshop&gt;")," ",IF(ISTEXT(G27),IF(Form!$K$32="SDCE","SDCE","CEU")," "))</f>
        <v xml:space="preserve"> </v>
      </c>
      <c r="K27" s="203"/>
      <c r="L27" s="171" t="str">
        <f t="shared" si="6"/>
        <v xml:space="preserve"> </v>
      </c>
      <c r="M27" s="171"/>
    </row>
    <row r="28" spans="1:13" ht="30.75" customHeight="1" x14ac:dyDescent="0.2">
      <c r="A28" s="38" t="str">
        <f t="shared" si="4"/>
        <v xml:space="preserve"> </v>
      </c>
      <c r="B28" s="176">
        <f t="shared" si="7"/>
        <v>0</v>
      </c>
      <c r="C28" s="176"/>
      <c r="D28" s="176"/>
      <c r="E28" s="176"/>
      <c r="F28" s="13"/>
      <c r="G28" s="13"/>
      <c r="H28" s="13"/>
      <c r="I28" s="68">
        <f t="shared" si="5"/>
        <v>0</v>
      </c>
      <c r="J28" s="203" t="str">
        <f>IF(OR(H28="&lt;Break&gt;",H28="&lt;Lunch&gt;",H28="&lt;No Count&gt;",H28="&lt;Test&gt;",H28="&lt;Concurrent Discussion&gt;", H28="&lt;Concurrent Lecture&gt;", H28="&lt;Concurrent Session&gt;",H28="&lt;Concurrent Simulation&gt;", H28="&lt;Concurrent Workshop&gt;")," ",IF(ISTEXT(G28),IF(Form!$K$32="SDCE","SDCE","CEU")," "))</f>
        <v xml:space="preserve"> </v>
      </c>
      <c r="K28" s="203"/>
      <c r="L28" s="171" t="str">
        <f t="shared" si="6"/>
        <v xml:space="preserve"> </v>
      </c>
      <c r="M28" s="171"/>
    </row>
    <row r="29" spans="1:13" ht="30.75" customHeight="1" x14ac:dyDescent="0.2">
      <c r="A29" s="38" t="str">
        <f t="shared" si="4"/>
        <v xml:space="preserve"> </v>
      </c>
      <c r="B29" s="176">
        <f t="shared" si="7"/>
        <v>0</v>
      </c>
      <c r="C29" s="176"/>
      <c r="D29" s="176"/>
      <c r="E29" s="176"/>
      <c r="F29" s="13"/>
      <c r="G29" s="13"/>
      <c r="H29" s="13"/>
      <c r="I29" s="68">
        <f t="shared" si="5"/>
        <v>0</v>
      </c>
      <c r="J29" s="203" t="str">
        <f>IF(OR(H29="&lt;Break&gt;",H29="&lt;Lunch&gt;",H29="&lt;No Count&gt;",H29="&lt;Test&gt;",H29="&lt;Concurrent Discussion&gt;", H29="&lt;Concurrent Lecture&gt;", H29="&lt;Concurrent Session&gt;",H29="&lt;Concurrent Simulation&gt;", H29="&lt;Concurrent Workshop&gt;")," ",IF(ISTEXT(G29),IF(Form!$K$32="SDCE","SDCE","CEU")," "))</f>
        <v xml:space="preserve"> </v>
      </c>
      <c r="K29" s="203"/>
      <c r="L29" s="171" t="str">
        <f t="shared" si="6"/>
        <v xml:space="preserve"> </v>
      </c>
      <c r="M29" s="171"/>
    </row>
    <row r="30" spans="1:13" ht="30.75" customHeight="1" x14ac:dyDescent="0.2">
      <c r="A30" s="38" t="str">
        <f t="shared" si="4"/>
        <v xml:space="preserve"> </v>
      </c>
      <c r="B30" s="176">
        <f t="shared" si="7"/>
        <v>0</v>
      </c>
      <c r="C30" s="176"/>
      <c r="D30" s="176"/>
      <c r="E30" s="176"/>
      <c r="F30" s="13"/>
      <c r="G30" s="13"/>
      <c r="H30" s="13"/>
      <c r="I30" s="68">
        <f t="shared" si="5"/>
        <v>0</v>
      </c>
      <c r="J30" s="203" t="str">
        <f>IF(OR(H30="&lt;Break&gt;",H30="&lt;Lunch&gt;",H30="&lt;No Count&gt;",H30="&lt;Test&gt;",H30="&lt;Concurrent Discussion&gt;", H30="&lt;Concurrent Lecture&gt;", H30="&lt;Concurrent Session&gt;",H30="&lt;Concurrent Simulation&gt;", H30="&lt;Concurrent Workshop&gt;")," ",IF(ISTEXT(G30),IF(Form!$K$32="SDCE","SDCE","CEU")," "))</f>
        <v xml:space="preserve"> </v>
      </c>
      <c r="K30" s="203"/>
      <c r="L30" s="171" t="str">
        <f t="shared" si="6"/>
        <v xml:space="preserve"> </v>
      </c>
      <c r="M30" s="171"/>
    </row>
    <row r="31" spans="1:13" ht="30.75" customHeight="1" x14ac:dyDescent="0.2">
      <c r="A31" s="38" t="str">
        <f t="shared" si="4"/>
        <v xml:space="preserve"> </v>
      </c>
      <c r="B31" s="176">
        <f t="shared" si="7"/>
        <v>0</v>
      </c>
      <c r="C31" s="176"/>
      <c r="D31" s="176"/>
      <c r="E31" s="176"/>
      <c r="F31" s="13"/>
      <c r="G31" s="13"/>
      <c r="H31" s="13"/>
      <c r="I31" s="68">
        <f t="shared" si="5"/>
        <v>0</v>
      </c>
      <c r="J31" s="203" t="str">
        <f>IF(OR(H31="&lt;Break&gt;",H31="&lt;Lunch&gt;",H31="&lt;No Count&gt;",H31="&lt;Test&gt;",H31="&lt;Concurrent Discussion&gt;", H31="&lt;Concurrent Lecture&gt;", H31="&lt;Concurrent Session&gt;",H31="&lt;Concurrent Simulation&gt;", H31="&lt;Concurrent Workshop&gt;")," ",IF(ISTEXT(G31),IF(Form!$K$32="SDCE","SDCE","CEU")," "))</f>
        <v xml:space="preserve"> </v>
      </c>
      <c r="K31" s="203"/>
      <c r="L31" s="171" t="str">
        <f t="shared" si="6"/>
        <v xml:space="preserve"> </v>
      </c>
      <c r="M31" s="171"/>
    </row>
    <row r="32" spans="1:13" ht="30.75" customHeight="1" x14ac:dyDescent="0.2">
      <c r="A32" s="38" t="str">
        <f t="shared" si="4"/>
        <v xml:space="preserve"> </v>
      </c>
      <c r="B32" s="176">
        <f t="shared" si="7"/>
        <v>0</v>
      </c>
      <c r="C32" s="176"/>
      <c r="D32" s="176"/>
      <c r="E32" s="176"/>
      <c r="F32" s="13"/>
      <c r="G32" s="13"/>
      <c r="H32" s="13"/>
      <c r="I32" s="68">
        <f t="shared" si="5"/>
        <v>0</v>
      </c>
      <c r="J32" s="203" t="str">
        <f>IF(OR(H32="&lt;Break&gt;",H32="&lt;Lunch&gt;",H32="&lt;No Count&gt;",H32="&lt;Test&gt;",H32="&lt;Concurrent Discussion&gt;", H32="&lt;Concurrent Lecture&gt;", H32="&lt;Concurrent Session&gt;",H32="&lt;Concurrent Simulation&gt;", H32="&lt;Concurrent Workshop&gt;")," ",IF(ISTEXT(G32),IF(Form!$K$32="SDCE","SDCE","CEU")," "))</f>
        <v xml:space="preserve"> </v>
      </c>
      <c r="K32" s="203"/>
      <c r="L32" s="171" t="str">
        <f t="shared" si="6"/>
        <v xml:space="preserve"> </v>
      </c>
      <c r="M32" s="171"/>
    </row>
    <row r="33" spans="1:13" ht="30.75" customHeight="1" x14ac:dyDescent="0.2">
      <c r="A33" s="38" t="str">
        <f t="shared" si="4"/>
        <v xml:space="preserve"> </v>
      </c>
      <c r="B33" s="176">
        <f t="shared" si="7"/>
        <v>0</v>
      </c>
      <c r="C33" s="176"/>
      <c r="D33" s="176"/>
      <c r="E33" s="176"/>
      <c r="F33" s="13"/>
      <c r="G33" s="13"/>
      <c r="H33" s="13"/>
      <c r="I33" s="68">
        <f t="shared" si="5"/>
        <v>0</v>
      </c>
      <c r="J33" s="203" t="str">
        <f>IF(OR(H33="&lt;Break&gt;",H33="&lt;Lunch&gt;",H33="&lt;No Count&gt;",H33="&lt;Test&gt;",H33="&lt;Concurrent Discussion&gt;", H33="&lt;Concurrent Lecture&gt;", H33="&lt;Concurrent Session&gt;",H33="&lt;Concurrent Simulation&gt;", H33="&lt;Concurrent Workshop&gt;")," ",IF(ISTEXT(G33),IF(Form!$K$32="SDCE","SDCE","CEU")," "))</f>
        <v xml:space="preserve"> </v>
      </c>
      <c r="K33" s="203"/>
      <c r="L33" s="171" t="str">
        <f t="shared" si="6"/>
        <v xml:space="preserve"> </v>
      </c>
      <c r="M33" s="171"/>
    </row>
    <row r="34" spans="1:13" ht="30.75" customHeight="1" x14ac:dyDescent="0.2">
      <c r="A34" s="38" t="str">
        <f t="shared" si="4"/>
        <v xml:space="preserve"> </v>
      </c>
      <c r="B34" s="176">
        <f t="shared" si="7"/>
        <v>0</v>
      </c>
      <c r="C34" s="176"/>
      <c r="D34" s="176"/>
      <c r="E34" s="176"/>
      <c r="F34" s="13"/>
      <c r="G34" s="13"/>
      <c r="H34" s="13"/>
      <c r="I34" s="68">
        <f t="shared" si="5"/>
        <v>0</v>
      </c>
      <c r="J34" s="203" t="str">
        <f>IF(OR(H34="&lt;Break&gt;",H34="&lt;Lunch&gt;",H34="&lt;No Count&gt;",H34="&lt;Test&gt;",H34="&lt;Concurrent Discussion&gt;", H34="&lt;Concurrent Lecture&gt;", H34="&lt;Concurrent Session&gt;",H34="&lt;Concurrent Simulation&gt;", H34="&lt;Concurrent Workshop&gt;")," ",IF(ISTEXT(G34),IF(Form!$K$32="SDCE","SDCE","CEU")," "))</f>
        <v xml:space="preserve"> </v>
      </c>
      <c r="K34" s="203"/>
      <c r="L34" s="171" t="str">
        <f t="shared" si="6"/>
        <v xml:space="preserve"> </v>
      </c>
      <c r="M34" s="171"/>
    </row>
    <row r="35" spans="1:13" ht="30.75" customHeight="1" x14ac:dyDescent="0.2">
      <c r="A35" s="38" t="str">
        <f t="shared" si="4"/>
        <v xml:space="preserve"> </v>
      </c>
      <c r="B35" s="176">
        <f t="shared" si="7"/>
        <v>0</v>
      </c>
      <c r="C35" s="176"/>
      <c r="D35" s="176"/>
      <c r="E35" s="176"/>
      <c r="F35" s="13"/>
      <c r="G35" s="13"/>
      <c r="H35" s="13"/>
      <c r="I35" s="68">
        <f t="shared" si="5"/>
        <v>0</v>
      </c>
      <c r="J35" s="203" t="str">
        <f>IF(OR(H35="&lt;Break&gt;",H35="&lt;Lunch&gt;",H35="&lt;No Count&gt;",H35="&lt;Test&gt;",H35="&lt;Concurrent Discussion&gt;", H35="&lt;Concurrent Lecture&gt;", H35="&lt;Concurrent Session&gt;",H35="&lt;Concurrent Simulation&gt;", H35="&lt;Concurrent Workshop&gt;")," ",IF(ISTEXT(G35),IF(Form!$K$32="SDCE","SDCE","CEU")," "))</f>
        <v xml:space="preserve"> </v>
      </c>
      <c r="K35" s="203"/>
      <c r="L35" s="171" t="str">
        <f t="shared" si="6"/>
        <v xml:space="preserve"> </v>
      </c>
      <c r="M35" s="171"/>
    </row>
    <row r="36" spans="1:13" ht="24" customHeight="1" x14ac:dyDescent="0.2">
      <c r="A36" s="204" t="s">
        <v>26</v>
      </c>
      <c r="B36" s="205"/>
      <c r="C36" s="205"/>
      <c r="D36" s="206"/>
      <c r="E36" s="206"/>
      <c r="F36" s="206"/>
      <c r="G36" s="206"/>
      <c r="H36" s="207"/>
      <c r="I36" s="59">
        <f>SUMIF($H21:$H35,"&lt;&gt;*&lt;*",$I21:$I35)</f>
        <v>0</v>
      </c>
      <c r="J36" s="39" t="str">
        <f>IF(Form!$G$32="SDCE","SDCE","CEU")</f>
        <v>CEU</v>
      </c>
      <c r="K36" s="39"/>
      <c r="L36" s="60">
        <f>SUM(L21:M35)</f>
        <v>0</v>
      </c>
      <c r="M36" s="70"/>
    </row>
    <row r="37" spans="1:13" ht="18" x14ac:dyDescent="0.2">
      <c r="A37" s="210" t="s">
        <v>25</v>
      </c>
      <c r="B37" s="211"/>
      <c r="C37" s="211"/>
      <c r="D37" s="211"/>
      <c r="E37" s="211"/>
      <c r="F37" s="211"/>
      <c r="G37" s="211"/>
      <c r="H37" s="211"/>
      <c r="I37" s="211"/>
      <c r="J37" s="212"/>
      <c r="K37" s="212"/>
      <c r="L37" s="212"/>
      <c r="M37" s="31"/>
    </row>
    <row r="38" spans="1:13" ht="15" customHeight="1" x14ac:dyDescent="0.25">
      <c r="A38" s="67" t="s">
        <v>29</v>
      </c>
      <c r="B38" s="177" t="s">
        <v>121</v>
      </c>
      <c r="C38" s="177"/>
      <c r="D38" s="177" t="s">
        <v>122</v>
      </c>
      <c r="E38" s="177"/>
      <c r="F38" s="36" t="s">
        <v>119</v>
      </c>
      <c r="G38" s="36" t="s">
        <v>120</v>
      </c>
      <c r="H38" s="36" t="s">
        <v>108</v>
      </c>
      <c r="I38" s="58" t="s">
        <v>123</v>
      </c>
      <c r="J38" s="174" t="s">
        <v>129</v>
      </c>
      <c r="K38" s="175"/>
      <c r="L38" s="187" t="s">
        <v>73</v>
      </c>
      <c r="M38" s="188"/>
    </row>
    <row r="39" spans="1:13" ht="30.75" customHeight="1" x14ac:dyDescent="0.2">
      <c r="A39" s="40" t="str">
        <f>$A$3</f>
        <v xml:space="preserve"> </v>
      </c>
      <c r="B39" s="176">
        <f>D35</f>
        <v>0</v>
      </c>
      <c r="C39" s="176"/>
      <c r="D39" s="176"/>
      <c r="E39" s="176"/>
      <c r="F39" s="13"/>
      <c r="G39" s="13"/>
      <c r="H39" s="13"/>
      <c r="I39" s="68">
        <f>(D39-B39)*1440</f>
        <v>0</v>
      </c>
      <c r="J39" s="203" t="str">
        <f>IF(OR(H39="&lt;Break&gt;",H39="&lt;Lunch&gt;",H39="&lt;No Count&gt;",H39="&lt;Test&gt;",H39="&lt;Concurrent Discussion&gt;", H39="&lt;Concurrent Lecture&gt;", H39="&lt;Concurrent Session&gt;",H39="&lt;Concurrent Simulation&gt;", H39="&lt;Concurrent Workshop&gt;")," ",IF(ISTEXT(G39),IF(Form!$K$32="SDCE","SDCE","CEU")," "))</f>
        <v xml:space="preserve"> </v>
      </c>
      <c r="K39" s="203"/>
      <c r="L39" s="171" t="str">
        <f>IF(J39=" "," ",I39/50)</f>
        <v xml:space="preserve"> </v>
      </c>
      <c r="M39" s="171"/>
    </row>
    <row r="40" spans="1:13" ht="30.75" customHeight="1" x14ac:dyDescent="0.2">
      <c r="A40" s="40" t="str">
        <f t="shared" ref="A40:A53" si="8">$A$3</f>
        <v xml:space="preserve"> </v>
      </c>
      <c r="B40" s="176">
        <f>D39</f>
        <v>0</v>
      </c>
      <c r="C40" s="176"/>
      <c r="D40" s="176"/>
      <c r="E40" s="176"/>
      <c r="F40" s="13"/>
      <c r="G40" s="13"/>
      <c r="H40" s="13"/>
      <c r="I40" s="68">
        <f t="shared" ref="I40:I53" si="9">(D40-B40)*1440</f>
        <v>0</v>
      </c>
      <c r="J40" s="203" t="str">
        <f>IF(OR(H40="&lt;Break&gt;",H40="&lt;Lunch&gt;",H40="&lt;No Count&gt;",H40="&lt;Test&gt;",H40="&lt;Concurrent Discussion&gt;", H40="&lt;Concurrent Lecture&gt;", H40="&lt;Concurrent Session&gt;",H40="&lt;Concurrent Simulation&gt;", H40="&lt;Concurrent Workshop&gt;")," ",IF(ISTEXT(G40),IF(Form!$K$32="SDCE","SDCE","CEU")," "))</f>
        <v xml:space="preserve"> </v>
      </c>
      <c r="K40" s="203"/>
      <c r="L40" s="171" t="str">
        <f t="shared" ref="L40:L53" si="10">IF(J40=" "," ",I40/50)</f>
        <v xml:space="preserve"> </v>
      </c>
      <c r="M40" s="171"/>
    </row>
    <row r="41" spans="1:13" ht="30.75" customHeight="1" x14ac:dyDescent="0.2">
      <c r="A41" s="40" t="str">
        <f t="shared" si="8"/>
        <v xml:space="preserve"> </v>
      </c>
      <c r="B41" s="176">
        <f t="shared" ref="B41:B53" si="11">D40</f>
        <v>0</v>
      </c>
      <c r="C41" s="176"/>
      <c r="D41" s="176"/>
      <c r="E41" s="176"/>
      <c r="F41" s="13"/>
      <c r="G41" s="13"/>
      <c r="H41" s="13"/>
      <c r="I41" s="68">
        <f t="shared" si="9"/>
        <v>0</v>
      </c>
      <c r="J41" s="203" t="str">
        <f>IF(OR(H41="&lt;Break&gt;",H41="&lt;Lunch&gt;",H41="&lt;No Count&gt;",H41="&lt;Test&gt;",H41="&lt;Concurrent Discussion&gt;", H41="&lt;Concurrent Lecture&gt;", H41="&lt;Concurrent Session&gt;",H41="&lt;Concurrent Simulation&gt;", H41="&lt;Concurrent Workshop&gt;")," ",IF(ISTEXT(G41),IF(Form!$K$32="SDCE","SDCE","CEU")," "))</f>
        <v xml:space="preserve"> </v>
      </c>
      <c r="K41" s="203"/>
      <c r="L41" s="171" t="str">
        <f t="shared" si="10"/>
        <v xml:space="preserve"> </v>
      </c>
      <c r="M41" s="171"/>
    </row>
    <row r="42" spans="1:13" ht="30.75" customHeight="1" x14ac:dyDescent="0.2">
      <c r="A42" s="40" t="str">
        <f t="shared" si="8"/>
        <v xml:space="preserve"> </v>
      </c>
      <c r="B42" s="176">
        <f t="shared" si="11"/>
        <v>0</v>
      </c>
      <c r="C42" s="176"/>
      <c r="D42" s="176"/>
      <c r="E42" s="176"/>
      <c r="F42" s="13"/>
      <c r="G42" s="13"/>
      <c r="H42" s="13"/>
      <c r="I42" s="68">
        <f t="shared" si="9"/>
        <v>0</v>
      </c>
      <c r="J42" s="203" t="str">
        <f>IF(OR(H42="&lt;Break&gt;",H42="&lt;Lunch&gt;",H42="&lt;No Count&gt;",H42="&lt;Test&gt;",H42="&lt;Concurrent Discussion&gt;", H42="&lt;Concurrent Lecture&gt;", H42="&lt;Concurrent Session&gt;",H42="&lt;Concurrent Simulation&gt;", H42="&lt;Concurrent Workshop&gt;")," ",IF(ISTEXT(G42),IF(Form!$K$32="SDCE","SDCE","CEU")," "))</f>
        <v xml:space="preserve"> </v>
      </c>
      <c r="K42" s="203"/>
      <c r="L42" s="171" t="str">
        <f t="shared" si="10"/>
        <v xml:space="preserve"> </v>
      </c>
      <c r="M42" s="171"/>
    </row>
    <row r="43" spans="1:13" ht="30.75" customHeight="1" x14ac:dyDescent="0.2">
      <c r="A43" s="40" t="str">
        <f t="shared" si="8"/>
        <v xml:space="preserve"> </v>
      </c>
      <c r="B43" s="176">
        <f t="shared" si="11"/>
        <v>0</v>
      </c>
      <c r="C43" s="176"/>
      <c r="D43" s="176"/>
      <c r="E43" s="176"/>
      <c r="F43" s="13"/>
      <c r="G43" s="13"/>
      <c r="H43" s="13"/>
      <c r="I43" s="68">
        <f t="shared" si="9"/>
        <v>0</v>
      </c>
      <c r="J43" s="203" t="str">
        <f>IF(OR(H43="&lt;Break&gt;",H43="&lt;Lunch&gt;",H43="&lt;No Count&gt;",H43="&lt;Test&gt;",H43="&lt;Concurrent Discussion&gt;", H43="&lt;Concurrent Lecture&gt;", H43="&lt;Concurrent Session&gt;",H43="&lt;Concurrent Simulation&gt;", H43="&lt;Concurrent Workshop&gt;")," ",IF(ISTEXT(G43),IF(Form!$K$32="SDCE","SDCE","CEU")," "))</f>
        <v xml:space="preserve"> </v>
      </c>
      <c r="K43" s="203"/>
      <c r="L43" s="171" t="str">
        <f t="shared" si="10"/>
        <v xml:space="preserve"> </v>
      </c>
      <c r="M43" s="171"/>
    </row>
    <row r="44" spans="1:13" ht="30.75" customHeight="1" x14ac:dyDescent="0.2">
      <c r="A44" s="40" t="str">
        <f t="shared" si="8"/>
        <v xml:space="preserve"> </v>
      </c>
      <c r="B44" s="176">
        <f t="shared" si="11"/>
        <v>0</v>
      </c>
      <c r="C44" s="176"/>
      <c r="D44" s="176"/>
      <c r="E44" s="176"/>
      <c r="F44" s="13"/>
      <c r="G44" s="13"/>
      <c r="H44" s="13"/>
      <c r="I44" s="68">
        <f t="shared" si="9"/>
        <v>0</v>
      </c>
      <c r="J44" s="203" t="str">
        <f>IF(OR(H44="&lt;Break&gt;",H44="&lt;Lunch&gt;",H44="&lt;No Count&gt;",H44="&lt;Test&gt;",H44="&lt;Concurrent Discussion&gt;", H44="&lt;Concurrent Lecture&gt;", H44="&lt;Concurrent Session&gt;",H44="&lt;Concurrent Simulation&gt;", H44="&lt;Concurrent Workshop&gt;")," ",IF(ISTEXT(G44),IF(Form!$K$32="SDCE","SDCE","CEU")," "))</f>
        <v xml:space="preserve"> </v>
      </c>
      <c r="K44" s="203"/>
      <c r="L44" s="171" t="str">
        <f t="shared" si="10"/>
        <v xml:space="preserve"> </v>
      </c>
      <c r="M44" s="171"/>
    </row>
    <row r="45" spans="1:13" ht="30.75" customHeight="1" x14ac:dyDescent="0.2">
      <c r="A45" s="40" t="str">
        <f t="shared" si="8"/>
        <v xml:space="preserve"> </v>
      </c>
      <c r="B45" s="176">
        <f t="shared" si="11"/>
        <v>0</v>
      </c>
      <c r="C45" s="176"/>
      <c r="D45" s="176"/>
      <c r="E45" s="176"/>
      <c r="F45" s="13"/>
      <c r="G45" s="13"/>
      <c r="H45" s="13"/>
      <c r="I45" s="68">
        <f t="shared" si="9"/>
        <v>0</v>
      </c>
      <c r="J45" s="203" t="str">
        <f>IF(OR(H45="&lt;Break&gt;",H45="&lt;Lunch&gt;",H45="&lt;No Count&gt;",H45="&lt;Test&gt;",H45="&lt;Concurrent Discussion&gt;", H45="&lt;Concurrent Lecture&gt;", H45="&lt;Concurrent Session&gt;",H45="&lt;Concurrent Simulation&gt;", H45="&lt;Concurrent Workshop&gt;")," ",IF(ISTEXT(G45),IF(Form!$K$32="SDCE","SDCE","CEU")," "))</f>
        <v xml:space="preserve"> </v>
      </c>
      <c r="K45" s="203"/>
      <c r="L45" s="171" t="str">
        <f t="shared" si="10"/>
        <v xml:space="preserve"> </v>
      </c>
      <c r="M45" s="171"/>
    </row>
    <row r="46" spans="1:13" ht="30.75" customHeight="1" x14ac:dyDescent="0.2">
      <c r="A46" s="40" t="str">
        <f t="shared" si="8"/>
        <v xml:space="preserve"> </v>
      </c>
      <c r="B46" s="176">
        <f t="shared" si="11"/>
        <v>0</v>
      </c>
      <c r="C46" s="176"/>
      <c r="D46" s="176"/>
      <c r="E46" s="176"/>
      <c r="F46" s="13"/>
      <c r="G46" s="13"/>
      <c r="H46" s="13"/>
      <c r="I46" s="68">
        <f t="shared" si="9"/>
        <v>0</v>
      </c>
      <c r="J46" s="203" t="str">
        <f>IF(OR(H46="&lt;Break&gt;",H46="&lt;Lunch&gt;",H46="&lt;No Count&gt;",H46="&lt;Test&gt;",H46="&lt;Concurrent Discussion&gt;", H46="&lt;Concurrent Lecture&gt;", H46="&lt;Concurrent Session&gt;",H46="&lt;Concurrent Simulation&gt;", H46="&lt;Concurrent Workshop&gt;")," ",IF(ISTEXT(G46),IF(Form!$K$32="SDCE","SDCE","CEU")," "))</f>
        <v xml:space="preserve"> </v>
      </c>
      <c r="K46" s="203"/>
      <c r="L46" s="171" t="str">
        <f t="shared" si="10"/>
        <v xml:space="preserve"> </v>
      </c>
      <c r="M46" s="171"/>
    </row>
    <row r="47" spans="1:13" ht="30.75" customHeight="1" x14ac:dyDescent="0.2">
      <c r="A47" s="40" t="str">
        <f t="shared" si="8"/>
        <v xml:space="preserve"> </v>
      </c>
      <c r="B47" s="176">
        <f t="shared" si="11"/>
        <v>0</v>
      </c>
      <c r="C47" s="176"/>
      <c r="D47" s="176"/>
      <c r="E47" s="176"/>
      <c r="F47" s="13"/>
      <c r="G47" s="13"/>
      <c r="H47" s="13"/>
      <c r="I47" s="68">
        <f t="shared" si="9"/>
        <v>0</v>
      </c>
      <c r="J47" s="203" t="str">
        <f>IF(OR(H47="&lt;Break&gt;",H47="&lt;Lunch&gt;",H47="&lt;No Count&gt;",H47="&lt;Test&gt;",H47="&lt;Concurrent Discussion&gt;", H47="&lt;Concurrent Lecture&gt;", H47="&lt;Concurrent Session&gt;",H47="&lt;Concurrent Simulation&gt;", H47="&lt;Concurrent Workshop&gt;")," ",IF(ISTEXT(G47),IF(Form!$K$32="SDCE","SDCE","CEU")," "))</f>
        <v xml:space="preserve"> </v>
      </c>
      <c r="K47" s="203"/>
      <c r="L47" s="171" t="str">
        <f t="shared" si="10"/>
        <v xml:space="preserve"> </v>
      </c>
      <c r="M47" s="171"/>
    </row>
    <row r="48" spans="1:13" ht="30.75" customHeight="1" x14ac:dyDescent="0.2">
      <c r="A48" s="40" t="str">
        <f t="shared" si="8"/>
        <v xml:space="preserve"> </v>
      </c>
      <c r="B48" s="176">
        <f t="shared" si="11"/>
        <v>0</v>
      </c>
      <c r="C48" s="176"/>
      <c r="D48" s="176"/>
      <c r="E48" s="176"/>
      <c r="F48" s="13"/>
      <c r="G48" s="13"/>
      <c r="H48" s="13"/>
      <c r="I48" s="68">
        <f t="shared" si="9"/>
        <v>0</v>
      </c>
      <c r="J48" s="203" t="str">
        <f>IF(OR(H48="&lt;Break&gt;",H48="&lt;Lunch&gt;",H48="&lt;No Count&gt;",H48="&lt;Test&gt;",H48="&lt;Concurrent Discussion&gt;", H48="&lt;Concurrent Lecture&gt;", H48="&lt;Concurrent Session&gt;",H48="&lt;Concurrent Simulation&gt;", H48="&lt;Concurrent Workshop&gt;")," ",IF(ISTEXT(G48),IF(Form!$K$32="SDCE","SDCE","CEU")," "))</f>
        <v xml:space="preserve"> </v>
      </c>
      <c r="K48" s="203"/>
      <c r="L48" s="171" t="str">
        <f t="shared" si="10"/>
        <v xml:space="preserve"> </v>
      </c>
      <c r="M48" s="171"/>
    </row>
    <row r="49" spans="1:13" ht="30.75" customHeight="1" x14ac:dyDescent="0.2">
      <c r="A49" s="40" t="str">
        <f t="shared" si="8"/>
        <v xml:space="preserve"> </v>
      </c>
      <c r="B49" s="176">
        <f t="shared" si="11"/>
        <v>0</v>
      </c>
      <c r="C49" s="176"/>
      <c r="D49" s="176"/>
      <c r="E49" s="176"/>
      <c r="F49" s="13"/>
      <c r="G49" s="13"/>
      <c r="H49" s="13"/>
      <c r="I49" s="68">
        <f t="shared" si="9"/>
        <v>0</v>
      </c>
      <c r="J49" s="203" t="str">
        <f>IF(OR(H49="&lt;Break&gt;",H49="&lt;Lunch&gt;",H49="&lt;No Count&gt;",H49="&lt;Test&gt;",H49="&lt;Concurrent Discussion&gt;", H49="&lt;Concurrent Lecture&gt;", H49="&lt;Concurrent Session&gt;",H49="&lt;Concurrent Simulation&gt;", H49="&lt;Concurrent Workshop&gt;")," ",IF(ISTEXT(G49),IF(Form!$K$32="SDCE","SDCE","CEU")," "))</f>
        <v xml:space="preserve"> </v>
      </c>
      <c r="K49" s="203"/>
      <c r="L49" s="171" t="str">
        <f t="shared" si="10"/>
        <v xml:space="preserve"> </v>
      </c>
      <c r="M49" s="171"/>
    </row>
    <row r="50" spans="1:13" ht="30.75" customHeight="1" x14ac:dyDescent="0.2">
      <c r="A50" s="40" t="str">
        <f t="shared" si="8"/>
        <v xml:space="preserve"> </v>
      </c>
      <c r="B50" s="176">
        <f t="shared" si="11"/>
        <v>0</v>
      </c>
      <c r="C50" s="176"/>
      <c r="D50" s="176"/>
      <c r="E50" s="176"/>
      <c r="F50" s="13"/>
      <c r="G50" s="13"/>
      <c r="H50" s="13"/>
      <c r="I50" s="68">
        <f t="shared" si="9"/>
        <v>0</v>
      </c>
      <c r="J50" s="203" t="str">
        <f>IF(OR(H50="&lt;Break&gt;",H50="&lt;Lunch&gt;",H50="&lt;No Count&gt;",H50="&lt;Test&gt;",H50="&lt;Concurrent Discussion&gt;", H50="&lt;Concurrent Lecture&gt;", H50="&lt;Concurrent Session&gt;",H50="&lt;Concurrent Simulation&gt;", H50="&lt;Concurrent Workshop&gt;")," ",IF(ISTEXT(G50),IF(Form!$K$32="SDCE","SDCE","CEU")," "))</f>
        <v xml:space="preserve"> </v>
      </c>
      <c r="K50" s="203"/>
      <c r="L50" s="171" t="str">
        <f t="shared" si="10"/>
        <v xml:space="preserve"> </v>
      </c>
      <c r="M50" s="171"/>
    </row>
    <row r="51" spans="1:13" ht="30.75" customHeight="1" x14ac:dyDescent="0.2">
      <c r="A51" s="40" t="str">
        <f t="shared" si="8"/>
        <v xml:space="preserve"> </v>
      </c>
      <c r="B51" s="176">
        <f t="shared" si="11"/>
        <v>0</v>
      </c>
      <c r="C51" s="176"/>
      <c r="D51" s="176"/>
      <c r="E51" s="176"/>
      <c r="F51" s="13"/>
      <c r="G51" s="13"/>
      <c r="H51" s="13"/>
      <c r="I51" s="68">
        <f t="shared" si="9"/>
        <v>0</v>
      </c>
      <c r="J51" s="203" t="str">
        <f>IF(OR(H51="&lt;Break&gt;",H51="&lt;Lunch&gt;",H51="&lt;No Count&gt;",H51="&lt;Test&gt;",H51="&lt;Concurrent Discussion&gt;", H51="&lt;Concurrent Lecture&gt;", H51="&lt;Concurrent Session&gt;",H51="&lt;Concurrent Simulation&gt;", H51="&lt;Concurrent Workshop&gt;")," ",IF(ISTEXT(G51),IF(Form!$K$32="SDCE","SDCE","CEU")," "))</f>
        <v xml:space="preserve"> </v>
      </c>
      <c r="K51" s="203"/>
      <c r="L51" s="171" t="str">
        <f t="shared" si="10"/>
        <v xml:space="preserve"> </v>
      </c>
      <c r="M51" s="171"/>
    </row>
    <row r="52" spans="1:13" ht="30.75" customHeight="1" x14ac:dyDescent="0.2">
      <c r="A52" s="40" t="str">
        <f t="shared" si="8"/>
        <v xml:space="preserve"> </v>
      </c>
      <c r="B52" s="176">
        <f t="shared" si="11"/>
        <v>0</v>
      </c>
      <c r="C52" s="176"/>
      <c r="D52" s="176"/>
      <c r="E52" s="176"/>
      <c r="F52" s="13"/>
      <c r="G52" s="13"/>
      <c r="H52" s="13"/>
      <c r="I52" s="68">
        <f t="shared" si="9"/>
        <v>0</v>
      </c>
      <c r="J52" s="203" t="str">
        <f>IF(OR(H52="&lt;Break&gt;",H52="&lt;Lunch&gt;",H52="&lt;No Count&gt;",H52="&lt;Test&gt;",H52="&lt;Concurrent Discussion&gt;", H52="&lt;Concurrent Lecture&gt;", H52="&lt;Concurrent Session&gt;",H52="&lt;Concurrent Simulation&gt;", H52="&lt;Concurrent Workshop&gt;")," ",IF(ISTEXT(G52),IF(Form!$K$32="SDCE","SDCE","CEU")," "))</f>
        <v xml:space="preserve"> </v>
      </c>
      <c r="K52" s="203"/>
      <c r="L52" s="171" t="str">
        <f t="shared" si="10"/>
        <v xml:space="preserve"> </v>
      </c>
      <c r="M52" s="171"/>
    </row>
    <row r="53" spans="1:13" ht="30.75" customHeight="1" x14ac:dyDescent="0.2">
      <c r="A53" s="40" t="str">
        <f t="shared" si="8"/>
        <v xml:space="preserve"> </v>
      </c>
      <c r="B53" s="176">
        <f t="shared" si="11"/>
        <v>0</v>
      </c>
      <c r="C53" s="176"/>
      <c r="D53" s="176"/>
      <c r="E53" s="176"/>
      <c r="F53" s="13"/>
      <c r="G53" s="13"/>
      <c r="H53" s="13"/>
      <c r="I53" s="68">
        <f t="shared" si="9"/>
        <v>0</v>
      </c>
      <c r="J53" s="203" t="str">
        <f>IF(OR(H53="&lt;Break&gt;",H53="&lt;Lunch&gt;",H53="&lt;No Count&gt;",H53="&lt;Test&gt;",H53="&lt;Concurrent Discussion&gt;", H53="&lt;Concurrent Lecture&gt;", H53="&lt;Concurrent Session&gt;",H53="&lt;Concurrent Simulation&gt;", H53="&lt;Concurrent Workshop&gt;")," ",IF(ISTEXT(G53),IF(Form!$K$32="SDCE","SDCE","CEU")," "))</f>
        <v xml:space="preserve"> </v>
      </c>
      <c r="K53" s="203"/>
      <c r="L53" s="171" t="str">
        <f t="shared" si="10"/>
        <v xml:space="preserve"> </v>
      </c>
      <c r="M53" s="171"/>
    </row>
    <row r="54" spans="1:13" ht="24" customHeight="1" x14ac:dyDescent="0.2">
      <c r="A54" s="204" t="s">
        <v>27</v>
      </c>
      <c r="B54" s="205"/>
      <c r="C54" s="205"/>
      <c r="D54" s="206"/>
      <c r="E54" s="206"/>
      <c r="F54" s="206"/>
      <c r="G54" s="206"/>
      <c r="H54" s="207"/>
      <c r="I54" s="59">
        <f>SUMIF($H39:$H53,"&lt;&gt;*&lt;*",$I39:$I53)</f>
        <v>0</v>
      </c>
      <c r="J54" s="39" t="str">
        <f>IF(Form!$G$32="SDCE","SDCE","CEU")</f>
        <v>CEU</v>
      </c>
      <c r="K54" s="39"/>
      <c r="L54" s="60">
        <f>SUM(L39:M53)</f>
        <v>0</v>
      </c>
      <c r="M54" s="70"/>
    </row>
    <row r="55" spans="1:13" ht="18" x14ac:dyDescent="0.2">
      <c r="A55" s="217" t="s">
        <v>25</v>
      </c>
      <c r="B55" s="218"/>
      <c r="C55" s="218"/>
      <c r="D55" s="218"/>
      <c r="E55" s="218"/>
      <c r="F55" s="218"/>
      <c r="G55" s="218"/>
      <c r="H55" s="218"/>
      <c r="I55" s="219"/>
      <c r="J55" s="220"/>
      <c r="K55" s="220"/>
      <c r="L55" s="220"/>
      <c r="M55" s="31"/>
    </row>
    <row r="56" spans="1:13" ht="15" customHeight="1" x14ac:dyDescent="0.25">
      <c r="A56" s="67" t="s">
        <v>29</v>
      </c>
      <c r="B56" s="177" t="s">
        <v>121</v>
      </c>
      <c r="C56" s="177"/>
      <c r="D56" s="177" t="s">
        <v>122</v>
      </c>
      <c r="E56" s="177"/>
      <c r="F56" s="36" t="s">
        <v>119</v>
      </c>
      <c r="G56" s="36" t="s">
        <v>120</v>
      </c>
      <c r="H56" s="36" t="s">
        <v>108</v>
      </c>
      <c r="I56" s="58" t="s">
        <v>123</v>
      </c>
      <c r="J56" s="174" t="s">
        <v>129</v>
      </c>
      <c r="K56" s="175"/>
      <c r="L56" s="187" t="s">
        <v>73</v>
      </c>
      <c r="M56" s="188"/>
    </row>
    <row r="57" spans="1:13" ht="30.75" customHeight="1" x14ac:dyDescent="0.2">
      <c r="A57" s="40" t="str">
        <f>$A$3</f>
        <v xml:space="preserve"> </v>
      </c>
      <c r="B57" s="176">
        <f>D53</f>
        <v>0</v>
      </c>
      <c r="C57" s="176"/>
      <c r="D57" s="176"/>
      <c r="E57" s="176"/>
      <c r="F57" s="13"/>
      <c r="G57" s="13"/>
      <c r="H57" s="13"/>
      <c r="I57" s="68">
        <f>(D57-B57)*1440</f>
        <v>0</v>
      </c>
      <c r="J57" s="203" t="str">
        <f>IF(OR(H57="&lt;Break&gt;",H57="&lt;Lunch&gt;",H57="&lt;No Count&gt;",H57="&lt;Test&gt;",H57="&lt;Concurrent Discussion&gt;", H57="&lt;Concurrent Lecture&gt;", H57="&lt;Concurrent Session&gt;",H57="&lt;Concurrent Simulation&gt;", H57="&lt;Concurrent Workshop&gt;")," ",IF(ISTEXT(G57),IF(Form!$K$32="SDCE","SDCE","CEU")," "))</f>
        <v xml:space="preserve"> </v>
      </c>
      <c r="K57" s="203"/>
      <c r="L57" s="171" t="str">
        <f>IF(J57=" "," ",I57/50)</f>
        <v xml:space="preserve"> </v>
      </c>
      <c r="M57" s="171"/>
    </row>
    <row r="58" spans="1:13" ht="30.75" customHeight="1" x14ac:dyDescent="0.2">
      <c r="A58" s="40" t="str">
        <f t="shared" ref="A58:A71" si="12">$A$3</f>
        <v xml:space="preserve"> </v>
      </c>
      <c r="B58" s="176">
        <f>D57</f>
        <v>0</v>
      </c>
      <c r="C58" s="176"/>
      <c r="D58" s="176"/>
      <c r="E58" s="176"/>
      <c r="F58" s="13"/>
      <c r="G58" s="13"/>
      <c r="H58" s="13"/>
      <c r="I58" s="68">
        <f t="shared" ref="I58:I71" si="13">(D58-B58)*1440</f>
        <v>0</v>
      </c>
      <c r="J58" s="203" t="str">
        <f>IF(OR(H58="&lt;Break&gt;",H58="&lt;Lunch&gt;",H58="&lt;No Count&gt;",H58="&lt;Test&gt;",H58="&lt;Concurrent Discussion&gt;", H58="&lt;Concurrent Lecture&gt;", H58="&lt;Concurrent Session&gt;",H58="&lt;Concurrent Simulation&gt;", H58="&lt;Concurrent Workshop&gt;")," ",IF(ISTEXT(G58),IF(Form!$K$32="SDCE","SDCE","CEU")," "))</f>
        <v xml:space="preserve"> </v>
      </c>
      <c r="K58" s="203"/>
      <c r="L58" s="171" t="str">
        <f t="shared" ref="L58:L71" si="14">IF(J58=" "," ",I58/50)</f>
        <v xml:space="preserve"> </v>
      </c>
      <c r="M58" s="171"/>
    </row>
    <row r="59" spans="1:13" ht="30.75" customHeight="1" x14ac:dyDescent="0.2">
      <c r="A59" s="40" t="str">
        <f t="shared" si="12"/>
        <v xml:space="preserve"> </v>
      </c>
      <c r="B59" s="176">
        <f t="shared" ref="B59:B71" si="15">D58</f>
        <v>0</v>
      </c>
      <c r="C59" s="176"/>
      <c r="D59" s="176"/>
      <c r="E59" s="176"/>
      <c r="F59" s="13"/>
      <c r="G59" s="13"/>
      <c r="H59" s="13"/>
      <c r="I59" s="68">
        <f t="shared" si="13"/>
        <v>0</v>
      </c>
      <c r="J59" s="203" t="str">
        <f>IF(OR(H59="&lt;Break&gt;",H59="&lt;Lunch&gt;",H59="&lt;No Count&gt;",H59="&lt;Test&gt;",H59="&lt;Concurrent Discussion&gt;", H59="&lt;Concurrent Lecture&gt;", H59="&lt;Concurrent Session&gt;",H59="&lt;Concurrent Simulation&gt;", H59="&lt;Concurrent Workshop&gt;")," ",IF(ISTEXT(G59),IF(Form!$K$32="SDCE","SDCE","CEU")," "))</f>
        <v xml:space="preserve"> </v>
      </c>
      <c r="K59" s="203"/>
      <c r="L59" s="171" t="str">
        <f t="shared" si="14"/>
        <v xml:space="preserve"> </v>
      </c>
      <c r="M59" s="171"/>
    </row>
    <row r="60" spans="1:13" ht="30.75" customHeight="1" x14ac:dyDescent="0.2">
      <c r="A60" s="40" t="str">
        <f t="shared" si="12"/>
        <v xml:space="preserve"> </v>
      </c>
      <c r="B60" s="176">
        <f t="shared" si="15"/>
        <v>0</v>
      </c>
      <c r="C60" s="176"/>
      <c r="D60" s="176"/>
      <c r="E60" s="176"/>
      <c r="F60" s="13"/>
      <c r="G60" s="13"/>
      <c r="H60" s="13"/>
      <c r="I60" s="68">
        <f t="shared" si="13"/>
        <v>0</v>
      </c>
      <c r="J60" s="203" t="str">
        <f>IF(OR(H60="&lt;Break&gt;",H60="&lt;Lunch&gt;",H60="&lt;No Count&gt;",H60="&lt;Test&gt;",H60="&lt;Concurrent Discussion&gt;", H60="&lt;Concurrent Lecture&gt;", H60="&lt;Concurrent Session&gt;",H60="&lt;Concurrent Simulation&gt;", H60="&lt;Concurrent Workshop&gt;")," ",IF(ISTEXT(G60),IF(Form!$K$32="SDCE","SDCE","CEU")," "))</f>
        <v xml:space="preserve"> </v>
      </c>
      <c r="K60" s="203"/>
      <c r="L60" s="171" t="str">
        <f t="shared" si="14"/>
        <v xml:space="preserve"> </v>
      </c>
      <c r="M60" s="171"/>
    </row>
    <row r="61" spans="1:13" ht="30.75" customHeight="1" x14ac:dyDescent="0.2">
      <c r="A61" s="40" t="str">
        <f t="shared" si="12"/>
        <v xml:space="preserve"> </v>
      </c>
      <c r="B61" s="176">
        <f t="shared" si="15"/>
        <v>0</v>
      </c>
      <c r="C61" s="176"/>
      <c r="D61" s="176"/>
      <c r="E61" s="176"/>
      <c r="F61" s="13"/>
      <c r="G61" s="13"/>
      <c r="H61" s="13"/>
      <c r="I61" s="68">
        <f t="shared" si="13"/>
        <v>0</v>
      </c>
      <c r="J61" s="203" t="str">
        <f>IF(OR(H61="&lt;Break&gt;",H61="&lt;Lunch&gt;",H61="&lt;No Count&gt;",H61="&lt;Test&gt;",H61="&lt;Concurrent Discussion&gt;", H61="&lt;Concurrent Lecture&gt;", H61="&lt;Concurrent Session&gt;",H61="&lt;Concurrent Simulation&gt;", H61="&lt;Concurrent Workshop&gt;")," ",IF(ISTEXT(G61),IF(Form!$K$32="SDCE","SDCE","CEU")," "))</f>
        <v xml:space="preserve"> </v>
      </c>
      <c r="K61" s="203"/>
      <c r="L61" s="171" t="str">
        <f t="shared" si="14"/>
        <v xml:space="preserve"> </v>
      </c>
      <c r="M61" s="171"/>
    </row>
    <row r="62" spans="1:13" ht="30.75" customHeight="1" x14ac:dyDescent="0.2">
      <c r="A62" s="40" t="str">
        <f t="shared" si="12"/>
        <v xml:space="preserve"> </v>
      </c>
      <c r="B62" s="176">
        <f t="shared" si="15"/>
        <v>0</v>
      </c>
      <c r="C62" s="176"/>
      <c r="D62" s="176"/>
      <c r="E62" s="176"/>
      <c r="F62" s="13"/>
      <c r="G62" s="13"/>
      <c r="H62" s="13"/>
      <c r="I62" s="68">
        <f t="shared" si="13"/>
        <v>0</v>
      </c>
      <c r="J62" s="203" t="str">
        <f>IF(OR(H62="&lt;Break&gt;",H62="&lt;Lunch&gt;",H62="&lt;No Count&gt;",H62="&lt;Test&gt;",H62="&lt;Concurrent Discussion&gt;", H62="&lt;Concurrent Lecture&gt;", H62="&lt;Concurrent Session&gt;",H62="&lt;Concurrent Simulation&gt;", H62="&lt;Concurrent Workshop&gt;")," ",IF(ISTEXT(G62),IF(Form!$K$32="SDCE","SDCE","CEU")," "))</f>
        <v xml:space="preserve"> </v>
      </c>
      <c r="K62" s="203"/>
      <c r="L62" s="171" t="str">
        <f t="shared" si="14"/>
        <v xml:space="preserve"> </v>
      </c>
      <c r="M62" s="171"/>
    </row>
    <row r="63" spans="1:13" ht="30.75" customHeight="1" x14ac:dyDescent="0.2">
      <c r="A63" s="40" t="str">
        <f t="shared" si="12"/>
        <v xml:space="preserve"> </v>
      </c>
      <c r="B63" s="176">
        <f t="shared" si="15"/>
        <v>0</v>
      </c>
      <c r="C63" s="176"/>
      <c r="D63" s="176"/>
      <c r="E63" s="176"/>
      <c r="F63" s="13"/>
      <c r="G63" s="13"/>
      <c r="H63" s="13"/>
      <c r="I63" s="68">
        <f t="shared" si="13"/>
        <v>0</v>
      </c>
      <c r="J63" s="203" t="str">
        <f>IF(OR(H63="&lt;Break&gt;",H63="&lt;Lunch&gt;",H63="&lt;No Count&gt;",H63="&lt;Test&gt;",H63="&lt;Concurrent Discussion&gt;", H63="&lt;Concurrent Lecture&gt;", H63="&lt;Concurrent Session&gt;",H63="&lt;Concurrent Simulation&gt;", H63="&lt;Concurrent Workshop&gt;")," ",IF(ISTEXT(G63),IF(Form!$K$32="SDCE","SDCE","CEU")," "))</f>
        <v xml:space="preserve"> </v>
      </c>
      <c r="K63" s="203"/>
      <c r="L63" s="171" t="str">
        <f t="shared" si="14"/>
        <v xml:space="preserve"> </v>
      </c>
      <c r="M63" s="171"/>
    </row>
    <row r="64" spans="1:13" ht="30.75" customHeight="1" x14ac:dyDescent="0.2">
      <c r="A64" s="40" t="str">
        <f t="shared" si="12"/>
        <v xml:space="preserve"> </v>
      </c>
      <c r="B64" s="176">
        <f t="shared" si="15"/>
        <v>0</v>
      </c>
      <c r="C64" s="176"/>
      <c r="D64" s="176"/>
      <c r="E64" s="176"/>
      <c r="F64" s="13"/>
      <c r="G64" s="13"/>
      <c r="H64" s="13"/>
      <c r="I64" s="68">
        <f t="shared" si="13"/>
        <v>0</v>
      </c>
      <c r="J64" s="203" t="str">
        <f>IF(OR(H64="&lt;Break&gt;",H64="&lt;Lunch&gt;",H64="&lt;No Count&gt;",H64="&lt;Test&gt;",H64="&lt;Concurrent Discussion&gt;", H64="&lt;Concurrent Lecture&gt;", H64="&lt;Concurrent Session&gt;",H64="&lt;Concurrent Simulation&gt;", H64="&lt;Concurrent Workshop&gt;")," ",IF(ISTEXT(G64),IF(Form!$K$32="SDCE","SDCE","CEU")," "))</f>
        <v xml:space="preserve"> </v>
      </c>
      <c r="K64" s="203"/>
      <c r="L64" s="171" t="str">
        <f t="shared" si="14"/>
        <v xml:space="preserve"> </v>
      </c>
      <c r="M64" s="171"/>
    </row>
    <row r="65" spans="1:13" ht="30.75" customHeight="1" x14ac:dyDescent="0.2">
      <c r="A65" s="40" t="str">
        <f t="shared" si="12"/>
        <v xml:space="preserve"> </v>
      </c>
      <c r="B65" s="176">
        <f t="shared" si="15"/>
        <v>0</v>
      </c>
      <c r="C65" s="176"/>
      <c r="D65" s="176"/>
      <c r="E65" s="176"/>
      <c r="F65" s="13"/>
      <c r="G65" s="13"/>
      <c r="H65" s="13"/>
      <c r="I65" s="68">
        <f t="shared" si="13"/>
        <v>0</v>
      </c>
      <c r="J65" s="203" t="str">
        <f>IF(OR(H65="&lt;Break&gt;",H65="&lt;Lunch&gt;",H65="&lt;No Count&gt;",H65="&lt;Test&gt;",H65="&lt;Concurrent Discussion&gt;", H65="&lt;Concurrent Lecture&gt;", H65="&lt;Concurrent Session&gt;",H65="&lt;Concurrent Simulation&gt;", H65="&lt;Concurrent Workshop&gt;")," ",IF(ISTEXT(G65),IF(Form!$K$32="SDCE","SDCE","CEU")," "))</f>
        <v xml:space="preserve"> </v>
      </c>
      <c r="K65" s="203"/>
      <c r="L65" s="171" t="str">
        <f t="shared" si="14"/>
        <v xml:space="preserve"> </v>
      </c>
      <c r="M65" s="171"/>
    </row>
    <row r="66" spans="1:13" ht="30.75" customHeight="1" x14ac:dyDescent="0.2">
      <c r="A66" s="40" t="str">
        <f t="shared" si="12"/>
        <v xml:space="preserve"> </v>
      </c>
      <c r="B66" s="176">
        <f t="shared" si="15"/>
        <v>0</v>
      </c>
      <c r="C66" s="176"/>
      <c r="D66" s="176"/>
      <c r="E66" s="176"/>
      <c r="F66" s="13"/>
      <c r="G66" s="13"/>
      <c r="H66" s="13"/>
      <c r="I66" s="68">
        <f t="shared" si="13"/>
        <v>0</v>
      </c>
      <c r="J66" s="203" t="str">
        <f>IF(OR(H66="&lt;Break&gt;",H66="&lt;Lunch&gt;",H66="&lt;No Count&gt;",H66="&lt;Test&gt;",H66="&lt;Concurrent Discussion&gt;", H66="&lt;Concurrent Lecture&gt;", H66="&lt;Concurrent Session&gt;",H66="&lt;Concurrent Simulation&gt;", H66="&lt;Concurrent Workshop&gt;")," ",IF(ISTEXT(G66),IF(Form!$K$32="SDCE","SDCE","CEU")," "))</f>
        <v xml:space="preserve"> </v>
      </c>
      <c r="K66" s="203"/>
      <c r="L66" s="171" t="str">
        <f t="shared" si="14"/>
        <v xml:space="preserve"> </v>
      </c>
      <c r="M66" s="171"/>
    </row>
    <row r="67" spans="1:13" ht="30.75" customHeight="1" x14ac:dyDescent="0.2">
      <c r="A67" s="40" t="str">
        <f t="shared" si="12"/>
        <v xml:space="preserve"> </v>
      </c>
      <c r="B67" s="176">
        <f t="shared" si="15"/>
        <v>0</v>
      </c>
      <c r="C67" s="176"/>
      <c r="D67" s="176"/>
      <c r="E67" s="176"/>
      <c r="F67" s="13"/>
      <c r="G67" s="13"/>
      <c r="H67" s="13"/>
      <c r="I67" s="68">
        <f t="shared" si="13"/>
        <v>0</v>
      </c>
      <c r="J67" s="203" t="str">
        <f>IF(OR(H67="&lt;Break&gt;",H67="&lt;Lunch&gt;",H67="&lt;No Count&gt;",H67="&lt;Test&gt;",H67="&lt;Concurrent Discussion&gt;", H67="&lt;Concurrent Lecture&gt;", H67="&lt;Concurrent Session&gt;",H67="&lt;Concurrent Simulation&gt;", H67="&lt;Concurrent Workshop&gt;")," ",IF(ISTEXT(G67),IF(Form!$K$32="SDCE","SDCE","CEU")," "))</f>
        <v xml:space="preserve"> </v>
      </c>
      <c r="K67" s="203"/>
      <c r="L67" s="171" t="str">
        <f t="shared" si="14"/>
        <v xml:space="preserve"> </v>
      </c>
      <c r="M67" s="171"/>
    </row>
    <row r="68" spans="1:13" ht="30.75" customHeight="1" x14ac:dyDescent="0.2">
      <c r="A68" s="40" t="str">
        <f t="shared" si="12"/>
        <v xml:space="preserve"> </v>
      </c>
      <c r="B68" s="176">
        <f t="shared" si="15"/>
        <v>0</v>
      </c>
      <c r="C68" s="176"/>
      <c r="D68" s="176"/>
      <c r="E68" s="176"/>
      <c r="F68" s="13"/>
      <c r="G68" s="13"/>
      <c r="H68" s="13"/>
      <c r="I68" s="68">
        <f t="shared" si="13"/>
        <v>0</v>
      </c>
      <c r="J68" s="203" t="str">
        <f>IF(OR(H68="&lt;Break&gt;",H68="&lt;Lunch&gt;",H68="&lt;No Count&gt;",H68="&lt;Test&gt;",H68="&lt;Concurrent Discussion&gt;", H68="&lt;Concurrent Lecture&gt;", H68="&lt;Concurrent Session&gt;",H68="&lt;Concurrent Simulation&gt;", H68="&lt;Concurrent Workshop&gt;")," ",IF(ISTEXT(G68),IF(Form!$K$32="SDCE","SDCE","CEU")," "))</f>
        <v xml:space="preserve"> </v>
      </c>
      <c r="K68" s="203"/>
      <c r="L68" s="171" t="str">
        <f t="shared" si="14"/>
        <v xml:space="preserve"> </v>
      </c>
      <c r="M68" s="171"/>
    </row>
    <row r="69" spans="1:13" ht="30.75" customHeight="1" x14ac:dyDescent="0.2">
      <c r="A69" s="40" t="str">
        <f t="shared" si="12"/>
        <v xml:space="preserve"> </v>
      </c>
      <c r="B69" s="176">
        <f t="shared" si="15"/>
        <v>0</v>
      </c>
      <c r="C69" s="176"/>
      <c r="D69" s="176"/>
      <c r="E69" s="176"/>
      <c r="F69" s="13"/>
      <c r="G69" s="13"/>
      <c r="H69" s="13"/>
      <c r="I69" s="68">
        <f t="shared" si="13"/>
        <v>0</v>
      </c>
      <c r="J69" s="203" t="str">
        <f>IF(OR(H69="&lt;Break&gt;",H69="&lt;Lunch&gt;",H69="&lt;No Count&gt;",H69="&lt;Test&gt;",H69="&lt;Concurrent Discussion&gt;", H69="&lt;Concurrent Lecture&gt;", H69="&lt;Concurrent Session&gt;",H69="&lt;Concurrent Simulation&gt;", H69="&lt;Concurrent Workshop&gt;")," ",IF(ISTEXT(G69),IF(Form!$K$32="SDCE","SDCE","CEU")," "))</f>
        <v xml:space="preserve"> </v>
      </c>
      <c r="K69" s="203"/>
      <c r="L69" s="171" t="str">
        <f t="shared" si="14"/>
        <v xml:space="preserve"> </v>
      </c>
      <c r="M69" s="171"/>
    </row>
    <row r="70" spans="1:13" ht="30.75" customHeight="1" x14ac:dyDescent="0.2">
      <c r="A70" s="40" t="str">
        <f t="shared" si="12"/>
        <v xml:space="preserve"> </v>
      </c>
      <c r="B70" s="176">
        <f t="shared" si="15"/>
        <v>0</v>
      </c>
      <c r="C70" s="176"/>
      <c r="D70" s="176"/>
      <c r="E70" s="176"/>
      <c r="F70" s="13"/>
      <c r="G70" s="13"/>
      <c r="H70" s="13"/>
      <c r="I70" s="68">
        <f t="shared" si="13"/>
        <v>0</v>
      </c>
      <c r="J70" s="203" t="str">
        <f>IF(OR(H70="&lt;Break&gt;",H70="&lt;Lunch&gt;",H70="&lt;No Count&gt;",H70="&lt;Test&gt;",H70="&lt;Concurrent Discussion&gt;", H70="&lt;Concurrent Lecture&gt;", H70="&lt;Concurrent Session&gt;",H70="&lt;Concurrent Simulation&gt;", H70="&lt;Concurrent Workshop&gt;")," ",IF(ISTEXT(G70),IF(Form!$K$32="SDCE","SDCE","CEU")," "))</f>
        <v xml:space="preserve"> </v>
      </c>
      <c r="K70" s="203"/>
      <c r="L70" s="171" t="str">
        <f t="shared" si="14"/>
        <v xml:space="preserve"> </v>
      </c>
      <c r="M70" s="171"/>
    </row>
    <row r="71" spans="1:13" ht="30.75" customHeight="1" x14ac:dyDescent="0.2">
      <c r="A71" s="40" t="str">
        <f t="shared" si="12"/>
        <v xml:space="preserve"> </v>
      </c>
      <c r="B71" s="176">
        <f t="shared" si="15"/>
        <v>0</v>
      </c>
      <c r="C71" s="176"/>
      <c r="D71" s="176"/>
      <c r="E71" s="176"/>
      <c r="F71" s="13"/>
      <c r="G71" s="13"/>
      <c r="H71" s="13"/>
      <c r="I71" s="68">
        <f t="shared" si="13"/>
        <v>0</v>
      </c>
      <c r="J71" s="203" t="str">
        <f>IF(OR(H71="&lt;Break&gt;",H71="&lt;Lunch&gt;",H71="&lt;No Count&gt;",H71="&lt;Test&gt;",H71="&lt;Concurrent Discussion&gt;", H71="&lt;Concurrent Lecture&gt;", H71="&lt;Concurrent Session&gt;",H71="&lt;Concurrent Simulation&gt;", H71="&lt;Concurrent Workshop&gt;")," ",IF(ISTEXT(G71),IF(Form!$K$32="SDCE","SDCE","CEU")," "))</f>
        <v xml:space="preserve"> </v>
      </c>
      <c r="K71" s="203"/>
      <c r="L71" s="171" t="str">
        <f t="shared" si="14"/>
        <v xml:space="preserve"> </v>
      </c>
      <c r="M71" s="171"/>
    </row>
    <row r="72" spans="1:13" ht="24" customHeight="1" x14ac:dyDescent="0.2">
      <c r="A72" s="204" t="s">
        <v>48</v>
      </c>
      <c r="B72" s="205"/>
      <c r="C72" s="205"/>
      <c r="D72" s="206"/>
      <c r="E72" s="206"/>
      <c r="F72" s="206"/>
      <c r="G72" s="206"/>
      <c r="H72" s="207"/>
      <c r="I72" s="59">
        <f>SUMIF($H57:$H71,"&lt;&gt;*&lt;*",$I57:$I71)</f>
        <v>0</v>
      </c>
      <c r="J72" s="39" t="str">
        <f>IF(Form!$G$32="SDCE","SDCE","CEU")</f>
        <v>CEU</v>
      </c>
      <c r="K72" s="39"/>
      <c r="L72" s="60">
        <f>SUM(L57:M71)</f>
        <v>0</v>
      </c>
      <c r="M72" s="70"/>
    </row>
    <row r="73" spans="1:13" ht="20.100000000000001" customHeight="1" x14ac:dyDescent="0.2">
      <c r="A73" s="208" t="s">
        <v>22</v>
      </c>
      <c r="B73" s="208"/>
      <c r="C73" s="208"/>
      <c r="D73" s="209"/>
      <c r="E73" s="209"/>
      <c r="F73" s="209"/>
      <c r="G73" s="209"/>
      <c r="H73" s="209"/>
      <c r="I73" s="41">
        <f>I72+I54+I36+I18</f>
        <v>0</v>
      </c>
      <c r="J73" s="43" t="str">
        <f>J72</f>
        <v>CEU</v>
      </c>
      <c r="K73" s="43"/>
      <c r="L73" s="44">
        <f>L72+L54+L36+L18</f>
        <v>0</v>
      </c>
      <c r="M73" s="71"/>
    </row>
    <row r="74" spans="1:13" ht="20.100000000000001" customHeight="1" x14ac:dyDescent="0.2"/>
    <row r="75" spans="1:13" ht="20.100000000000001" customHeight="1" x14ac:dyDescent="0.2"/>
    <row r="76" spans="1:13" ht="20.100000000000001" customHeight="1" x14ac:dyDescent="0.2"/>
    <row r="77" spans="1:13" ht="20.100000000000001" customHeight="1" x14ac:dyDescent="0.2"/>
  </sheetData>
  <sheetProtection algorithmName="SHA-512" hashValue="ttHOfGFOwm0IsMFN/fKN6MlXfHmxG0oZj4DUx80bCvFXWFCEY1A5OnrK4ZOMuJ0JQtrLXjTVlaens2NDVGhg6A==" saltValue="SVEyVGwwXNKICYg7pjnvag==" spinCount="100000" sheet="1" objects="1" scenarios="1"/>
  <mergeCells count="265">
    <mergeCell ref="B58:C58"/>
    <mergeCell ref="B59:C59"/>
    <mergeCell ref="B60:C60"/>
    <mergeCell ref="B61:C61"/>
    <mergeCell ref="B62:C62"/>
    <mergeCell ref="B63:C63"/>
    <mergeCell ref="B64:C64"/>
    <mergeCell ref="B65:C65"/>
    <mergeCell ref="B66:C66"/>
    <mergeCell ref="B47:C47"/>
    <mergeCell ref="B48:C48"/>
    <mergeCell ref="B49:C49"/>
    <mergeCell ref="B50:C50"/>
    <mergeCell ref="B51:C51"/>
    <mergeCell ref="B52:C52"/>
    <mergeCell ref="B53:C53"/>
    <mergeCell ref="B56:C56"/>
    <mergeCell ref="B57:C57"/>
    <mergeCell ref="A54:H54"/>
    <mergeCell ref="A55:L55"/>
    <mergeCell ref="D48:E48"/>
    <mergeCell ref="J48:K48"/>
    <mergeCell ref="D49:E49"/>
    <mergeCell ref="J49:K49"/>
    <mergeCell ref="D50:E50"/>
    <mergeCell ref="J50:K50"/>
    <mergeCell ref="D51:E51"/>
    <mergeCell ref="J51:K51"/>
    <mergeCell ref="D52:E52"/>
    <mergeCell ref="J52:K52"/>
    <mergeCell ref="D53:E53"/>
    <mergeCell ref="J53:K53"/>
    <mergeCell ref="L49:M49"/>
    <mergeCell ref="B38:C38"/>
    <mergeCell ref="B39:C39"/>
    <mergeCell ref="B40:C40"/>
    <mergeCell ref="B41:C41"/>
    <mergeCell ref="B42:C42"/>
    <mergeCell ref="B43:C43"/>
    <mergeCell ref="B44:C44"/>
    <mergeCell ref="B45:C45"/>
    <mergeCell ref="B46:C46"/>
    <mergeCell ref="B27:C27"/>
    <mergeCell ref="B28:C28"/>
    <mergeCell ref="B29:C29"/>
    <mergeCell ref="B30:C30"/>
    <mergeCell ref="B31:C31"/>
    <mergeCell ref="B32:C32"/>
    <mergeCell ref="B33:C33"/>
    <mergeCell ref="B34:C34"/>
    <mergeCell ref="B35:C35"/>
    <mergeCell ref="B16:C16"/>
    <mergeCell ref="B17:C17"/>
    <mergeCell ref="B20:C20"/>
    <mergeCell ref="B21:C21"/>
    <mergeCell ref="B22:C22"/>
    <mergeCell ref="B23:C23"/>
    <mergeCell ref="B24:C24"/>
    <mergeCell ref="B25:C25"/>
    <mergeCell ref="B26:C26"/>
    <mergeCell ref="A18:H18"/>
    <mergeCell ref="A19:L19"/>
    <mergeCell ref="D17:E17"/>
    <mergeCell ref="J17:K17"/>
    <mergeCell ref="L16:M16"/>
    <mergeCell ref="L17:M17"/>
    <mergeCell ref="L22:M22"/>
    <mergeCell ref="L23:M23"/>
    <mergeCell ref="L24:M24"/>
    <mergeCell ref="L25:M25"/>
    <mergeCell ref="L26:M26"/>
    <mergeCell ref="B7:C7"/>
    <mergeCell ref="B8:C8"/>
    <mergeCell ref="B9:C9"/>
    <mergeCell ref="B10:C10"/>
    <mergeCell ref="B11:C11"/>
    <mergeCell ref="B12:C12"/>
    <mergeCell ref="B13:C13"/>
    <mergeCell ref="B14:C14"/>
    <mergeCell ref="B15:C15"/>
    <mergeCell ref="D5:E5"/>
    <mergeCell ref="J5:K5"/>
    <mergeCell ref="D6:E6"/>
    <mergeCell ref="J6:K6"/>
    <mergeCell ref="A1:L1"/>
    <mergeCell ref="D2:E2"/>
    <mergeCell ref="J2:K2"/>
    <mergeCell ref="L2:M2"/>
    <mergeCell ref="D3:E3"/>
    <mergeCell ref="J3:K3"/>
    <mergeCell ref="L3:M3"/>
    <mergeCell ref="D4:E4"/>
    <mergeCell ref="J4:K4"/>
    <mergeCell ref="B2:C2"/>
    <mergeCell ref="B3:C3"/>
    <mergeCell ref="B4:C4"/>
    <mergeCell ref="B5:C5"/>
    <mergeCell ref="B6:C6"/>
    <mergeCell ref="L4:M4"/>
    <mergeCell ref="L5:M5"/>
    <mergeCell ref="L6:M6"/>
    <mergeCell ref="D7:E7"/>
    <mergeCell ref="J7:K7"/>
    <mergeCell ref="D8:E8"/>
    <mergeCell ref="J8:K8"/>
    <mergeCell ref="D9:E9"/>
    <mergeCell ref="J9:K9"/>
    <mergeCell ref="D10:E10"/>
    <mergeCell ref="J10:K10"/>
    <mergeCell ref="D11:E11"/>
    <mergeCell ref="J11:K11"/>
    <mergeCell ref="D12:E12"/>
    <mergeCell ref="J12:K12"/>
    <mergeCell ref="D13:E13"/>
    <mergeCell ref="J13:K13"/>
    <mergeCell ref="D14:E14"/>
    <mergeCell ref="J14:K14"/>
    <mergeCell ref="D15:E15"/>
    <mergeCell ref="J15:K15"/>
    <mergeCell ref="D16:E16"/>
    <mergeCell ref="J16:K16"/>
    <mergeCell ref="D30:E30"/>
    <mergeCell ref="J30:K30"/>
    <mergeCell ref="D20:E20"/>
    <mergeCell ref="J20:K20"/>
    <mergeCell ref="L20:M20"/>
    <mergeCell ref="D21:E21"/>
    <mergeCell ref="J21:K21"/>
    <mergeCell ref="L21:M21"/>
    <mergeCell ref="D22:E22"/>
    <mergeCell ref="J22:K22"/>
    <mergeCell ref="D23:E23"/>
    <mergeCell ref="J23:K23"/>
    <mergeCell ref="D24:E24"/>
    <mergeCell ref="J24:K24"/>
    <mergeCell ref="D25:E25"/>
    <mergeCell ref="J25:K25"/>
    <mergeCell ref="D26:E26"/>
    <mergeCell ref="J26:K26"/>
    <mergeCell ref="D27:E27"/>
    <mergeCell ref="J27:K27"/>
    <mergeCell ref="D28:E28"/>
    <mergeCell ref="J28:K28"/>
    <mergeCell ref="D29:E29"/>
    <mergeCell ref="J29:K29"/>
    <mergeCell ref="D42:E42"/>
    <mergeCell ref="J42:K42"/>
    <mergeCell ref="D31:E31"/>
    <mergeCell ref="J31:K31"/>
    <mergeCell ref="D32:E32"/>
    <mergeCell ref="J32:K32"/>
    <mergeCell ref="D33:E33"/>
    <mergeCell ref="J33:K33"/>
    <mergeCell ref="D34:E34"/>
    <mergeCell ref="J34:K34"/>
    <mergeCell ref="D35:E35"/>
    <mergeCell ref="J35:K35"/>
    <mergeCell ref="A36:H36"/>
    <mergeCell ref="A37:L37"/>
    <mergeCell ref="D38:E38"/>
    <mergeCell ref="J38:K38"/>
    <mergeCell ref="L38:M38"/>
    <mergeCell ref="D39:E39"/>
    <mergeCell ref="J39:K39"/>
    <mergeCell ref="L39:M39"/>
    <mergeCell ref="D40:E40"/>
    <mergeCell ref="J40:K40"/>
    <mergeCell ref="D41:E41"/>
    <mergeCell ref="J41:K41"/>
    <mergeCell ref="D43:E43"/>
    <mergeCell ref="J43:K43"/>
    <mergeCell ref="D44:E44"/>
    <mergeCell ref="J44:K44"/>
    <mergeCell ref="D45:E45"/>
    <mergeCell ref="J45:K45"/>
    <mergeCell ref="D46:E46"/>
    <mergeCell ref="J46:K46"/>
    <mergeCell ref="D47:E47"/>
    <mergeCell ref="J47:K47"/>
    <mergeCell ref="D66:E66"/>
    <mergeCell ref="J66:K66"/>
    <mergeCell ref="D56:E56"/>
    <mergeCell ref="J56:K56"/>
    <mergeCell ref="L56:M56"/>
    <mergeCell ref="D57:E57"/>
    <mergeCell ref="J57:K57"/>
    <mergeCell ref="L57:M57"/>
    <mergeCell ref="D58:E58"/>
    <mergeCell ref="J58:K58"/>
    <mergeCell ref="D59:E59"/>
    <mergeCell ref="J59:K59"/>
    <mergeCell ref="D60:E60"/>
    <mergeCell ref="J60:K60"/>
    <mergeCell ref="D61:E61"/>
    <mergeCell ref="J61:K61"/>
    <mergeCell ref="D62:E62"/>
    <mergeCell ref="J62:K62"/>
    <mergeCell ref="D63:E63"/>
    <mergeCell ref="J63:K63"/>
    <mergeCell ref="D64:E64"/>
    <mergeCell ref="J64:K64"/>
    <mergeCell ref="D65:E65"/>
    <mergeCell ref="J65:K65"/>
    <mergeCell ref="D67:E67"/>
    <mergeCell ref="J67:K67"/>
    <mergeCell ref="D68:E68"/>
    <mergeCell ref="J68:K68"/>
    <mergeCell ref="D69:E69"/>
    <mergeCell ref="J69:K69"/>
    <mergeCell ref="A72:H72"/>
    <mergeCell ref="A73:H73"/>
    <mergeCell ref="D70:E70"/>
    <mergeCell ref="J70:K70"/>
    <mergeCell ref="D71:E71"/>
    <mergeCell ref="J71:K71"/>
    <mergeCell ref="B67:C67"/>
    <mergeCell ref="B68:C68"/>
    <mergeCell ref="B69:C69"/>
    <mergeCell ref="B70:C70"/>
    <mergeCell ref="B71:C71"/>
    <mergeCell ref="L7:M7"/>
    <mergeCell ref="L8:M8"/>
    <mergeCell ref="L9:M9"/>
    <mergeCell ref="L10:M10"/>
    <mergeCell ref="L11:M11"/>
    <mergeCell ref="L12:M12"/>
    <mergeCell ref="L13:M13"/>
    <mergeCell ref="L14:M14"/>
    <mergeCell ref="L15:M15"/>
    <mergeCell ref="L27:M27"/>
    <mergeCell ref="L28:M28"/>
    <mergeCell ref="L29:M29"/>
    <mergeCell ref="L30:M30"/>
    <mergeCell ref="L31:M31"/>
    <mergeCell ref="L32:M32"/>
    <mergeCell ref="L33:M33"/>
    <mergeCell ref="L34:M34"/>
    <mergeCell ref="L35:M35"/>
    <mergeCell ref="L40:M40"/>
    <mergeCell ref="L41:M41"/>
    <mergeCell ref="L42:M42"/>
    <mergeCell ref="L43:M43"/>
    <mergeCell ref="L44:M44"/>
    <mergeCell ref="L45:M45"/>
    <mergeCell ref="L46:M46"/>
    <mergeCell ref="L47:M47"/>
    <mergeCell ref="L48:M48"/>
    <mergeCell ref="L50:M50"/>
    <mergeCell ref="L51:M51"/>
    <mergeCell ref="L52:M52"/>
    <mergeCell ref="L53:M53"/>
    <mergeCell ref="L58:M58"/>
    <mergeCell ref="L59:M59"/>
    <mergeCell ref="L60:M60"/>
    <mergeCell ref="L61:M61"/>
    <mergeCell ref="L62:M62"/>
    <mergeCell ref="L63:M63"/>
    <mergeCell ref="L64:M64"/>
    <mergeCell ref="L65:M65"/>
    <mergeCell ref="L66:M66"/>
    <mergeCell ref="L67:M67"/>
    <mergeCell ref="L68:M68"/>
    <mergeCell ref="L69:M69"/>
    <mergeCell ref="L70:M70"/>
    <mergeCell ref="L71:M71"/>
  </mergeCells>
  <phoneticPr fontId="3" type="noConversion"/>
  <dataValidations xWindow="203" yWindow="277" count="9">
    <dataValidation type="list" errorStyle="warning" allowBlank="1" showInputMessage="1" showErrorMessage="1" errorTitle="Drop-Down Option Not Selected" error="Please select an option from the drop-down menu.  " promptTitle="Method" prompt="Select the educational method from the drop-down. _x000a__x000a_Please include lunches and breaks._x000a__x000a_When listing Concurrent Sessions, select &quot;Concurrent Header&quot; for the group title and list &quot;&lt;Concurrent Session&gt;&quot; for all concurrent breakout sessions." sqref="H21:H35 H3:H17 H39:H53 H57:H71">
      <formula1>Methods</formula1>
    </dataValidation>
    <dataValidation allowBlank="1" showInputMessage="1" showErrorMessage="1" promptTitle="Date of each meeting day" prompt="If your event lasts more than one day, please complete a &quot;Day&quot; tab for each day of the event." sqref="A21:A35 A39:A53 A3:A17"/>
    <dataValidation allowBlank="1" showInputMessage="1" showErrorMessage="1" promptTitle="Contact Minutes" prompt="Contact Minutes are calculated based on Start and End Times entered on the corresponding row." sqref="I3:I17 I21:I35 I39:I53 I57:I71"/>
    <dataValidation allowBlank="1" showInputMessage="1" showErrorMessage="1" promptTitle="Speaker" prompt="Specify each presenter for the time frame.  _x000a__x000a__x000d__x000d_Incomplete topic and presenter time frames will not be accepted._x000a__x000a__x000d__x000d_Please specify which time frames are lunches and breaks." sqref="G3 G21 G39 G57"/>
    <dataValidation allowBlank="1" showInputMessage="1" showErrorMessage="1" promptTitle="Topic" prompt="Specify each topic for the time frame.  _x000a__x000a__x000d__x000d_Incomplete topic and presenter time frames will not be accepted._x000a__x000a__x000d__x000d_Please specify which time frames are lunches and breaks." sqref="F3 F21 F39 F57"/>
    <dataValidation allowBlank="1" showInputMessage="1" showErrorMessage="1" promptTitle="Speaker" prompt="Specify each presenter for the time frame.  _x000d__x000d_Incomplete topic and presenter time frames will not be accepted._x000d__x000d_Please specify which time frames are lunches and breaks." sqref="G4:G17 G22:G35 G40:G53 G58:G71"/>
    <dataValidation allowBlank="1" showInputMessage="1" showErrorMessage="1" promptTitle="Topic" prompt="Specify each topic for the time frame.  _x000d__x000d_Incomplete topic and presenter time frames will not be accepted._x000d__x000d_Please specify which time frames are lunches and breaks." sqref="F4:F17 F22:F35 F40:F53 F58:F71"/>
    <dataValidation allowBlank="1" showInputMessage="1" showErrorMessage="1" promptTitle="Start/End Times" prompt="Enter the start time / end time for lectures, discussions, topics, labs, or other events scheduled for the meeting. Please also include chronological lunches and break time frames. (Time fields are formatted in military time.)" sqref="B3:E17 B21:E35 B39:E53 B57:E71"/>
    <dataValidation allowBlank="1" showInputMessage="1" showErrorMessage="1" promptTitle="CEU" prompt="Possible CEUs will be assigned automatically for each contact minute." sqref="J57:K71 J39:K53 J21:K35 J3:K17"/>
  </dataValidations>
  <pageMargins left="0.42" right="0.38" top="0.51" bottom="0.5" header="0.51" footer="0.44"/>
  <pageSetup scale="72" fitToHeight="0" orientation="portrait" horizontalDpi="4294967292" verticalDpi="4294967292"/>
  <headerFooter alignWithMargins="0"/>
  <rowBreaks count="3" manualBreakCount="3">
    <brk id="18" max="16383" man="1"/>
    <brk id="36" max="16383" man="1"/>
    <brk id="54" max="16383" man="1"/>
  </rowBreaks>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CC"/>
    <pageSetUpPr fitToPage="1"/>
  </sheetPr>
  <dimension ref="A1:M77"/>
  <sheetViews>
    <sheetView showGridLines="0" showRowColHeaders="0" workbookViewId="0">
      <selection activeCell="A3" sqref="A3"/>
    </sheetView>
  </sheetViews>
  <sheetFormatPr defaultColWidth="10.75" defaultRowHeight="14.25" x14ac:dyDescent="0.2"/>
  <cols>
    <col min="1" max="1" width="9.875" style="6" customWidth="1"/>
    <col min="2" max="2" width="6" style="6" customWidth="1"/>
    <col min="3" max="3" width="4" style="6" customWidth="1"/>
    <col min="4" max="4" width="6" style="6" customWidth="1"/>
    <col min="5" max="5" width="4" style="6" customWidth="1"/>
    <col min="6" max="6" width="25.125" style="5" customWidth="1"/>
    <col min="7" max="7" width="17.625" style="5" customWidth="1"/>
    <col min="8" max="8" width="11.875" style="5" customWidth="1"/>
    <col min="9" max="9" width="14.875" style="11" customWidth="1"/>
    <col min="10" max="10" width="10.625" style="2" customWidth="1"/>
    <col min="11" max="11" width="10.75" style="2" hidden="1" customWidth="1"/>
    <col min="12" max="12" width="10.875" style="2" customWidth="1"/>
    <col min="13" max="13" width="10.75" style="2" hidden="1" customWidth="1"/>
    <col min="14" max="16384" width="10.75" style="2"/>
  </cols>
  <sheetData>
    <row r="1" spans="1:13" s="3" customFormat="1" ht="17.100000000000001" customHeight="1" x14ac:dyDescent="0.25">
      <c r="A1" s="213" t="s">
        <v>28</v>
      </c>
      <c r="B1" s="214"/>
      <c r="C1" s="214"/>
      <c r="D1" s="214"/>
      <c r="E1" s="214"/>
      <c r="F1" s="214"/>
      <c r="G1" s="214"/>
      <c r="H1" s="214"/>
      <c r="I1" s="215"/>
      <c r="J1" s="216"/>
      <c r="K1" s="216"/>
      <c r="L1" s="216"/>
      <c r="M1" s="72"/>
    </row>
    <row r="2" spans="1:13" ht="15" customHeight="1" x14ac:dyDescent="0.25">
      <c r="A2" s="67" t="s">
        <v>29</v>
      </c>
      <c r="B2" s="177" t="s">
        <v>121</v>
      </c>
      <c r="C2" s="177"/>
      <c r="D2" s="177" t="s">
        <v>122</v>
      </c>
      <c r="E2" s="177"/>
      <c r="F2" s="36" t="s">
        <v>119</v>
      </c>
      <c r="G2" s="36" t="s">
        <v>120</v>
      </c>
      <c r="H2" s="36" t="s">
        <v>108</v>
      </c>
      <c r="I2" s="58" t="s">
        <v>123</v>
      </c>
      <c r="J2" s="174" t="s">
        <v>129</v>
      </c>
      <c r="K2" s="175"/>
      <c r="L2" s="187" t="s">
        <v>73</v>
      </c>
      <c r="M2" s="188"/>
    </row>
    <row r="3" spans="1:13" ht="30.75" customHeight="1" x14ac:dyDescent="0.2">
      <c r="A3" s="37" t="str">
        <f>IF('Day 3'!A3&gt;Form!G30," ",+'Day 3'!A3+1)</f>
        <v xml:space="preserve"> </v>
      </c>
      <c r="B3" s="176"/>
      <c r="C3" s="176"/>
      <c r="D3" s="176"/>
      <c r="E3" s="176"/>
      <c r="F3" s="13"/>
      <c r="G3" s="13"/>
      <c r="H3" s="13"/>
      <c r="I3" s="68">
        <f>(D3-B3)*1440</f>
        <v>0</v>
      </c>
      <c r="J3" s="203" t="str">
        <f>IF(OR(H3="&lt;Break&gt;",H3="&lt;Lunch&gt;",H3="&lt;No Count&gt;",H3="&lt;Test&gt;",H3="&lt;Concurrent Discussion&gt;", H3="&lt;Concurrent Lecture&gt;", H3="&lt;Concurrent Session&gt;",H3="&lt;Concurrent Simulation&gt;", H3="&lt;Concurrent Workshop&gt;")," ",IF(ISTEXT(G3),IF(Form!$K$32="SDCE","SDCE","CEU")," "))</f>
        <v xml:space="preserve"> </v>
      </c>
      <c r="K3" s="203"/>
      <c r="L3" s="171" t="str">
        <f>IF(J3=" "," ",I3/50)</f>
        <v xml:space="preserve"> </v>
      </c>
      <c r="M3" s="171"/>
    </row>
    <row r="4" spans="1:13" ht="30.75" customHeight="1" x14ac:dyDescent="0.2">
      <c r="A4" s="37" t="str">
        <f t="shared" ref="A4:A17" si="0">$A$3</f>
        <v xml:space="preserve"> </v>
      </c>
      <c r="B4" s="176">
        <f>D3</f>
        <v>0</v>
      </c>
      <c r="C4" s="176"/>
      <c r="D4" s="176"/>
      <c r="E4" s="176"/>
      <c r="F4" s="13"/>
      <c r="G4" s="13"/>
      <c r="H4" s="13"/>
      <c r="I4" s="68">
        <f t="shared" ref="I4:I17" si="1">(D4-B4)*1440</f>
        <v>0</v>
      </c>
      <c r="J4" s="203" t="str">
        <f>IF(OR(H4="&lt;Break&gt;",H4="&lt;Lunch&gt;",H4="&lt;No Count&gt;",H4="&lt;Test&gt;",H4="&lt;Concurrent Discussion&gt;", H4="&lt;Concurrent Lecture&gt;", H4="&lt;Concurrent Session&gt;",H4="&lt;Concurrent Simulation&gt;", H4="&lt;Concurrent Workshop&gt;")," ",IF(ISTEXT(G4),IF(Form!$K$32="SDCE","SDCE","CEU")," "))</f>
        <v xml:space="preserve"> </v>
      </c>
      <c r="K4" s="203"/>
      <c r="L4" s="171" t="str">
        <f t="shared" ref="L4:L17" si="2">IF(J4=" "," ",I4/50)</f>
        <v xml:space="preserve"> </v>
      </c>
      <c r="M4" s="171"/>
    </row>
    <row r="5" spans="1:13" ht="30.75" customHeight="1" x14ac:dyDescent="0.2">
      <c r="A5" s="37" t="str">
        <f t="shared" si="0"/>
        <v xml:space="preserve"> </v>
      </c>
      <c r="B5" s="176">
        <f t="shared" ref="B5:B17" si="3">D4</f>
        <v>0</v>
      </c>
      <c r="C5" s="176"/>
      <c r="D5" s="176"/>
      <c r="E5" s="176"/>
      <c r="F5" s="13"/>
      <c r="G5" s="13"/>
      <c r="H5" s="13"/>
      <c r="I5" s="68">
        <f t="shared" si="1"/>
        <v>0</v>
      </c>
      <c r="J5" s="203" t="str">
        <f>IF(OR(H5="&lt;Break&gt;",H5="&lt;Lunch&gt;",H5="&lt;No Count&gt;",H5="&lt;Test&gt;",H5="&lt;Concurrent Discussion&gt;", H5="&lt;Concurrent Lecture&gt;", H5="&lt;Concurrent Session&gt;",H5="&lt;Concurrent Simulation&gt;", H5="&lt;Concurrent Workshop&gt;")," ",IF(ISTEXT(G5),IF(Form!$K$32="SDCE","SDCE","CEU")," "))</f>
        <v xml:space="preserve"> </v>
      </c>
      <c r="K5" s="203"/>
      <c r="L5" s="171" t="str">
        <f t="shared" si="2"/>
        <v xml:space="preserve"> </v>
      </c>
      <c r="M5" s="171"/>
    </row>
    <row r="6" spans="1:13" ht="30.75" customHeight="1" x14ac:dyDescent="0.2">
      <c r="A6" s="37" t="str">
        <f t="shared" si="0"/>
        <v xml:space="preserve"> </v>
      </c>
      <c r="B6" s="176">
        <f t="shared" si="3"/>
        <v>0</v>
      </c>
      <c r="C6" s="176"/>
      <c r="D6" s="176"/>
      <c r="E6" s="176"/>
      <c r="F6" s="13"/>
      <c r="G6" s="13"/>
      <c r="H6" s="13"/>
      <c r="I6" s="68">
        <f t="shared" si="1"/>
        <v>0</v>
      </c>
      <c r="J6" s="203" t="str">
        <f>IF(OR(H6="&lt;Break&gt;",H6="&lt;Lunch&gt;",H6="&lt;No Count&gt;",H6="&lt;Test&gt;",H6="&lt;Concurrent Discussion&gt;", H6="&lt;Concurrent Lecture&gt;", H6="&lt;Concurrent Session&gt;",H6="&lt;Concurrent Simulation&gt;", H6="&lt;Concurrent Workshop&gt;")," ",IF(ISTEXT(G6),IF(Form!$K$32="SDCE","SDCE","CEU")," "))</f>
        <v xml:space="preserve"> </v>
      </c>
      <c r="K6" s="203"/>
      <c r="L6" s="171" t="str">
        <f t="shared" si="2"/>
        <v xml:space="preserve"> </v>
      </c>
      <c r="M6" s="171"/>
    </row>
    <row r="7" spans="1:13" ht="30.75" customHeight="1" x14ac:dyDescent="0.2">
      <c r="A7" s="37" t="str">
        <f t="shared" si="0"/>
        <v xml:space="preserve"> </v>
      </c>
      <c r="B7" s="176">
        <f t="shared" si="3"/>
        <v>0</v>
      </c>
      <c r="C7" s="176"/>
      <c r="D7" s="176"/>
      <c r="E7" s="176"/>
      <c r="F7" s="13"/>
      <c r="G7" s="13"/>
      <c r="H7" s="13"/>
      <c r="I7" s="68">
        <f t="shared" si="1"/>
        <v>0</v>
      </c>
      <c r="J7" s="203" t="str">
        <f>IF(OR(H7="&lt;Break&gt;",H7="&lt;Lunch&gt;",H7="&lt;No Count&gt;",H7="&lt;Test&gt;",H7="&lt;Concurrent Discussion&gt;", H7="&lt;Concurrent Lecture&gt;", H7="&lt;Concurrent Session&gt;",H7="&lt;Concurrent Simulation&gt;", H7="&lt;Concurrent Workshop&gt;")," ",IF(ISTEXT(G7),IF(Form!$K$32="SDCE","SDCE","CEU")," "))</f>
        <v xml:space="preserve"> </v>
      </c>
      <c r="K7" s="203"/>
      <c r="L7" s="171" t="str">
        <f t="shared" si="2"/>
        <v xml:space="preserve"> </v>
      </c>
      <c r="M7" s="171"/>
    </row>
    <row r="8" spans="1:13" ht="30.75" customHeight="1" x14ac:dyDescent="0.2">
      <c r="A8" s="37" t="str">
        <f t="shared" si="0"/>
        <v xml:space="preserve"> </v>
      </c>
      <c r="B8" s="176">
        <f t="shared" si="3"/>
        <v>0</v>
      </c>
      <c r="C8" s="176"/>
      <c r="D8" s="176"/>
      <c r="E8" s="176"/>
      <c r="F8" s="13"/>
      <c r="G8" s="13"/>
      <c r="H8" s="13"/>
      <c r="I8" s="68">
        <f t="shared" si="1"/>
        <v>0</v>
      </c>
      <c r="J8" s="203" t="str">
        <f>IF(OR(H8="&lt;Break&gt;",H8="&lt;Lunch&gt;",H8="&lt;No Count&gt;",H8="&lt;Test&gt;",H8="&lt;Concurrent Discussion&gt;", H8="&lt;Concurrent Lecture&gt;", H8="&lt;Concurrent Session&gt;",H8="&lt;Concurrent Simulation&gt;", H8="&lt;Concurrent Workshop&gt;")," ",IF(ISTEXT(G8),IF(Form!$K$32="SDCE","SDCE","CEU")," "))</f>
        <v xml:space="preserve"> </v>
      </c>
      <c r="K8" s="203"/>
      <c r="L8" s="171" t="str">
        <f t="shared" si="2"/>
        <v xml:space="preserve"> </v>
      </c>
      <c r="M8" s="171"/>
    </row>
    <row r="9" spans="1:13" ht="30.75" customHeight="1" x14ac:dyDescent="0.2">
      <c r="A9" s="37" t="str">
        <f t="shared" si="0"/>
        <v xml:space="preserve"> </v>
      </c>
      <c r="B9" s="176">
        <f t="shared" si="3"/>
        <v>0</v>
      </c>
      <c r="C9" s="176"/>
      <c r="D9" s="176"/>
      <c r="E9" s="176"/>
      <c r="F9" s="13"/>
      <c r="G9" s="13"/>
      <c r="H9" s="13"/>
      <c r="I9" s="68">
        <f t="shared" si="1"/>
        <v>0</v>
      </c>
      <c r="J9" s="203" t="str">
        <f>IF(OR(H9="&lt;Break&gt;",H9="&lt;Lunch&gt;",H9="&lt;No Count&gt;",H9="&lt;Test&gt;",H9="&lt;Concurrent Discussion&gt;", H9="&lt;Concurrent Lecture&gt;", H9="&lt;Concurrent Session&gt;",H9="&lt;Concurrent Simulation&gt;", H9="&lt;Concurrent Workshop&gt;")," ",IF(ISTEXT(G9),IF(Form!$K$32="SDCE","SDCE","CEU")," "))</f>
        <v xml:space="preserve"> </v>
      </c>
      <c r="K9" s="203"/>
      <c r="L9" s="171" t="str">
        <f t="shared" si="2"/>
        <v xml:space="preserve"> </v>
      </c>
      <c r="M9" s="171"/>
    </row>
    <row r="10" spans="1:13" ht="32.1" customHeight="1" x14ac:dyDescent="0.2">
      <c r="A10" s="37" t="str">
        <f t="shared" si="0"/>
        <v xml:space="preserve"> </v>
      </c>
      <c r="B10" s="176">
        <f t="shared" si="3"/>
        <v>0</v>
      </c>
      <c r="C10" s="176"/>
      <c r="D10" s="176"/>
      <c r="E10" s="176"/>
      <c r="F10" s="13"/>
      <c r="G10" s="13"/>
      <c r="H10" s="13"/>
      <c r="I10" s="68">
        <f t="shared" si="1"/>
        <v>0</v>
      </c>
      <c r="J10" s="203" t="str">
        <f>IF(OR(H10="&lt;Break&gt;",H10="&lt;Lunch&gt;",H10="&lt;No Count&gt;",H10="&lt;Test&gt;",H10="&lt;Concurrent Discussion&gt;", H10="&lt;Concurrent Lecture&gt;", H10="&lt;Concurrent Session&gt;",H10="&lt;Concurrent Simulation&gt;", H10="&lt;Concurrent Workshop&gt;")," ",IF(ISTEXT(G10),IF(Form!$K$32="SDCE","SDCE","CEU")," "))</f>
        <v xml:space="preserve"> </v>
      </c>
      <c r="K10" s="203"/>
      <c r="L10" s="171" t="str">
        <f t="shared" si="2"/>
        <v xml:space="preserve"> </v>
      </c>
      <c r="M10" s="171"/>
    </row>
    <row r="11" spans="1:13" ht="30.75" customHeight="1" x14ac:dyDescent="0.2">
      <c r="A11" s="37" t="str">
        <f t="shared" si="0"/>
        <v xml:space="preserve"> </v>
      </c>
      <c r="B11" s="176">
        <f t="shared" si="3"/>
        <v>0</v>
      </c>
      <c r="C11" s="176"/>
      <c r="D11" s="176"/>
      <c r="E11" s="176"/>
      <c r="F11" s="13"/>
      <c r="G11" s="13"/>
      <c r="H11" s="13"/>
      <c r="I11" s="68">
        <f t="shared" si="1"/>
        <v>0</v>
      </c>
      <c r="J11" s="203" t="str">
        <f>IF(OR(H11="&lt;Break&gt;",H11="&lt;Lunch&gt;",H11="&lt;No Count&gt;",H11="&lt;Test&gt;",H11="&lt;Concurrent Discussion&gt;", H11="&lt;Concurrent Lecture&gt;", H11="&lt;Concurrent Session&gt;",H11="&lt;Concurrent Simulation&gt;", H11="&lt;Concurrent Workshop&gt;")," ",IF(ISTEXT(G11),IF(Form!$K$32="SDCE","SDCE","CEU")," "))</f>
        <v xml:space="preserve"> </v>
      </c>
      <c r="K11" s="203"/>
      <c r="L11" s="171" t="str">
        <f t="shared" si="2"/>
        <v xml:space="preserve"> </v>
      </c>
      <c r="M11" s="171"/>
    </row>
    <row r="12" spans="1:13" ht="30.75" customHeight="1" x14ac:dyDescent="0.2">
      <c r="A12" s="37" t="str">
        <f t="shared" si="0"/>
        <v xml:space="preserve"> </v>
      </c>
      <c r="B12" s="176">
        <f t="shared" si="3"/>
        <v>0</v>
      </c>
      <c r="C12" s="176"/>
      <c r="D12" s="176"/>
      <c r="E12" s="176"/>
      <c r="F12" s="13"/>
      <c r="G12" s="13"/>
      <c r="H12" s="13"/>
      <c r="I12" s="68">
        <f t="shared" si="1"/>
        <v>0</v>
      </c>
      <c r="J12" s="203" t="str">
        <f>IF(OR(H12="&lt;Break&gt;",H12="&lt;Lunch&gt;",H12="&lt;No Count&gt;",H12="&lt;Test&gt;",H12="&lt;Concurrent Discussion&gt;", H12="&lt;Concurrent Lecture&gt;", H12="&lt;Concurrent Session&gt;",H12="&lt;Concurrent Simulation&gt;", H12="&lt;Concurrent Workshop&gt;")," ",IF(ISTEXT(G12),IF(Form!$K$32="SDCE","SDCE","CEU")," "))</f>
        <v xml:space="preserve"> </v>
      </c>
      <c r="K12" s="203"/>
      <c r="L12" s="171" t="str">
        <f t="shared" si="2"/>
        <v xml:space="preserve"> </v>
      </c>
      <c r="M12" s="171"/>
    </row>
    <row r="13" spans="1:13" ht="30.75" customHeight="1" x14ac:dyDescent="0.2">
      <c r="A13" s="37" t="str">
        <f t="shared" si="0"/>
        <v xml:space="preserve"> </v>
      </c>
      <c r="B13" s="176">
        <f t="shared" si="3"/>
        <v>0</v>
      </c>
      <c r="C13" s="176"/>
      <c r="D13" s="176"/>
      <c r="E13" s="176"/>
      <c r="F13" s="13"/>
      <c r="G13" s="13"/>
      <c r="H13" s="13"/>
      <c r="I13" s="68">
        <f t="shared" si="1"/>
        <v>0</v>
      </c>
      <c r="J13" s="203" t="str">
        <f>IF(OR(H13="&lt;Break&gt;",H13="&lt;Lunch&gt;",H13="&lt;No Count&gt;",H13="&lt;Test&gt;",H13="&lt;Concurrent Discussion&gt;", H13="&lt;Concurrent Lecture&gt;", H13="&lt;Concurrent Session&gt;",H13="&lt;Concurrent Simulation&gt;", H13="&lt;Concurrent Workshop&gt;")," ",IF(ISTEXT(G13),IF(Form!$K$32="SDCE","SDCE","CEU")," "))</f>
        <v xml:space="preserve"> </v>
      </c>
      <c r="K13" s="203"/>
      <c r="L13" s="171" t="str">
        <f t="shared" si="2"/>
        <v xml:space="preserve"> </v>
      </c>
      <c r="M13" s="171"/>
    </row>
    <row r="14" spans="1:13" ht="30.75" customHeight="1" x14ac:dyDescent="0.2">
      <c r="A14" s="37" t="str">
        <f t="shared" si="0"/>
        <v xml:space="preserve"> </v>
      </c>
      <c r="B14" s="176">
        <f t="shared" si="3"/>
        <v>0</v>
      </c>
      <c r="C14" s="176"/>
      <c r="D14" s="176"/>
      <c r="E14" s="176"/>
      <c r="F14" s="13"/>
      <c r="G14" s="13"/>
      <c r="H14" s="13"/>
      <c r="I14" s="68">
        <f t="shared" si="1"/>
        <v>0</v>
      </c>
      <c r="J14" s="203" t="str">
        <f>IF(OR(H14="&lt;Break&gt;",H14="&lt;Lunch&gt;",H14="&lt;No Count&gt;",H14="&lt;Test&gt;",H14="&lt;Concurrent Discussion&gt;", H14="&lt;Concurrent Lecture&gt;", H14="&lt;Concurrent Session&gt;",H14="&lt;Concurrent Simulation&gt;", H14="&lt;Concurrent Workshop&gt;")," ",IF(ISTEXT(G14),IF(Form!$K$32="SDCE","SDCE","CEU")," "))</f>
        <v xml:space="preserve"> </v>
      </c>
      <c r="K14" s="203"/>
      <c r="L14" s="171" t="str">
        <f t="shared" si="2"/>
        <v xml:space="preserve"> </v>
      </c>
      <c r="M14" s="171"/>
    </row>
    <row r="15" spans="1:13" ht="30.75" customHeight="1" x14ac:dyDescent="0.2">
      <c r="A15" s="37" t="str">
        <f t="shared" si="0"/>
        <v xml:space="preserve"> </v>
      </c>
      <c r="B15" s="176">
        <f t="shared" si="3"/>
        <v>0</v>
      </c>
      <c r="C15" s="176"/>
      <c r="D15" s="176"/>
      <c r="E15" s="176"/>
      <c r="F15" s="13"/>
      <c r="G15" s="13"/>
      <c r="H15" s="13"/>
      <c r="I15" s="68">
        <f t="shared" si="1"/>
        <v>0</v>
      </c>
      <c r="J15" s="203" t="str">
        <f>IF(OR(H15="&lt;Break&gt;",H15="&lt;Lunch&gt;",H15="&lt;No Count&gt;",H15="&lt;Test&gt;",H15="&lt;Concurrent Discussion&gt;", H15="&lt;Concurrent Lecture&gt;", H15="&lt;Concurrent Session&gt;",H15="&lt;Concurrent Simulation&gt;", H15="&lt;Concurrent Workshop&gt;")," ",IF(ISTEXT(G15),IF(Form!$K$32="SDCE","SDCE","CEU")," "))</f>
        <v xml:space="preserve"> </v>
      </c>
      <c r="K15" s="203"/>
      <c r="L15" s="171" t="str">
        <f t="shared" si="2"/>
        <v xml:space="preserve"> </v>
      </c>
      <c r="M15" s="171"/>
    </row>
    <row r="16" spans="1:13" ht="30.75" customHeight="1" x14ac:dyDescent="0.2">
      <c r="A16" s="37" t="str">
        <f t="shared" si="0"/>
        <v xml:space="preserve"> </v>
      </c>
      <c r="B16" s="176">
        <f t="shared" si="3"/>
        <v>0</v>
      </c>
      <c r="C16" s="176"/>
      <c r="D16" s="176"/>
      <c r="E16" s="176"/>
      <c r="F16" s="13"/>
      <c r="G16" s="13"/>
      <c r="H16" s="13"/>
      <c r="I16" s="68">
        <f t="shared" si="1"/>
        <v>0</v>
      </c>
      <c r="J16" s="203" t="str">
        <f>IF(OR(H16="&lt;Break&gt;",H16="&lt;Lunch&gt;",H16="&lt;No Count&gt;",H16="&lt;Test&gt;",H16="&lt;Concurrent Discussion&gt;", H16="&lt;Concurrent Lecture&gt;", H16="&lt;Concurrent Session&gt;",H16="&lt;Concurrent Simulation&gt;", H16="&lt;Concurrent Workshop&gt;")," ",IF(ISTEXT(G16),IF(Form!$K$32="SDCE","SDCE","CEU")," "))</f>
        <v xml:space="preserve"> </v>
      </c>
      <c r="K16" s="203"/>
      <c r="L16" s="171" t="str">
        <f t="shared" si="2"/>
        <v xml:space="preserve"> </v>
      </c>
      <c r="M16" s="171"/>
    </row>
    <row r="17" spans="1:13" ht="30.75" customHeight="1" x14ac:dyDescent="0.2">
      <c r="A17" s="37" t="str">
        <f t="shared" si="0"/>
        <v xml:space="preserve"> </v>
      </c>
      <c r="B17" s="176">
        <f t="shared" si="3"/>
        <v>0</v>
      </c>
      <c r="C17" s="176"/>
      <c r="D17" s="176"/>
      <c r="E17" s="176"/>
      <c r="F17" s="13"/>
      <c r="G17" s="13"/>
      <c r="H17" s="13"/>
      <c r="I17" s="68">
        <f t="shared" si="1"/>
        <v>0</v>
      </c>
      <c r="J17" s="203" t="str">
        <f>IF(OR(H17="&lt;Break&gt;",H17="&lt;Lunch&gt;",H17="&lt;No Count&gt;",H17="&lt;Test&gt;",H17="&lt;Concurrent Discussion&gt;", H17="&lt;Concurrent Lecture&gt;", H17="&lt;Concurrent Session&gt;",H17="&lt;Concurrent Simulation&gt;", H17="&lt;Concurrent Workshop&gt;")," ",IF(ISTEXT(G17),IF(Form!$K$32="SDCE","SDCE","CEU")," "))</f>
        <v xml:space="preserve"> </v>
      </c>
      <c r="K17" s="203"/>
      <c r="L17" s="171" t="str">
        <f t="shared" si="2"/>
        <v xml:space="preserve"> </v>
      </c>
      <c r="M17" s="171"/>
    </row>
    <row r="18" spans="1:13" ht="24" customHeight="1" x14ac:dyDescent="0.2">
      <c r="A18" s="204" t="s">
        <v>91</v>
      </c>
      <c r="B18" s="205"/>
      <c r="C18" s="205"/>
      <c r="D18" s="221"/>
      <c r="E18" s="221"/>
      <c r="F18" s="221"/>
      <c r="G18" s="221"/>
      <c r="H18" s="222"/>
      <c r="I18" s="59">
        <f>SUMIF($H3:$H17,"&lt;&gt;*&lt;*",$I3:$I17)</f>
        <v>0</v>
      </c>
      <c r="J18" s="61" t="str">
        <f>IF(Form!$G$32="SDCE","SDCE","CEU")</f>
        <v>CEU</v>
      </c>
      <c r="K18" s="39"/>
      <c r="L18" s="60">
        <f>SUM(L3:M17)</f>
        <v>0</v>
      </c>
      <c r="M18" s="29"/>
    </row>
    <row r="19" spans="1:13" s="17" customFormat="1" ht="17.100000000000001" customHeight="1" x14ac:dyDescent="0.2">
      <c r="A19" s="210" t="s">
        <v>92</v>
      </c>
      <c r="B19" s="211"/>
      <c r="C19" s="211"/>
      <c r="D19" s="211"/>
      <c r="E19" s="211"/>
      <c r="F19" s="211"/>
      <c r="G19" s="211"/>
      <c r="H19" s="211"/>
      <c r="I19" s="211"/>
      <c r="J19" s="212"/>
      <c r="K19" s="212"/>
      <c r="L19" s="212"/>
      <c r="M19" s="30"/>
    </row>
    <row r="20" spans="1:13" ht="15" customHeight="1" x14ac:dyDescent="0.25">
      <c r="A20" s="67" t="s">
        <v>29</v>
      </c>
      <c r="B20" s="177" t="s">
        <v>121</v>
      </c>
      <c r="C20" s="177"/>
      <c r="D20" s="177" t="s">
        <v>122</v>
      </c>
      <c r="E20" s="177"/>
      <c r="F20" s="36" t="s">
        <v>119</v>
      </c>
      <c r="G20" s="36" t="s">
        <v>120</v>
      </c>
      <c r="H20" s="36" t="s">
        <v>108</v>
      </c>
      <c r="I20" s="58" t="s">
        <v>123</v>
      </c>
      <c r="J20" s="174" t="s">
        <v>129</v>
      </c>
      <c r="K20" s="175"/>
      <c r="L20" s="187" t="s">
        <v>73</v>
      </c>
      <c r="M20" s="188"/>
    </row>
    <row r="21" spans="1:13" ht="24" customHeight="1" x14ac:dyDescent="0.2">
      <c r="A21" s="38" t="str">
        <f>$A$3</f>
        <v xml:space="preserve"> </v>
      </c>
      <c r="B21" s="176">
        <f>D17</f>
        <v>0</v>
      </c>
      <c r="C21" s="176"/>
      <c r="D21" s="176"/>
      <c r="E21" s="176"/>
      <c r="F21" s="13"/>
      <c r="G21" s="13"/>
      <c r="H21" s="13"/>
      <c r="I21" s="68">
        <f>(D21-B21)*1440</f>
        <v>0</v>
      </c>
      <c r="J21" s="203" t="str">
        <f>IF(OR(H21="&lt;Break&gt;",H21="&lt;Lunch&gt;",H21="&lt;No Count&gt;",H21="&lt;Test&gt;",H21="&lt;Concurrent Discussion&gt;", H21="&lt;Concurrent Lecture&gt;", H21="&lt;Concurrent Session&gt;",H21="&lt;Concurrent Simulation&gt;", H21="&lt;Concurrent Workshop&gt;")," ",IF(ISTEXT(G21),IF(Form!$K$32="SDCE","SDCE","CEU")," "))</f>
        <v xml:space="preserve"> </v>
      </c>
      <c r="K21" s="203"/>
      <c r="L21" s="171" t="str">
        <f>IF(J21=" "," ",I21/50)</f>
        <v xml:space="preserve"> </v>
      </c>
      <c r="M21" s="171"/>
    </row>
    <row r="22" spans="1:13" ht="30.75" customHeight="1" x14ac:dyDescent="0.2">
      <c r="A22" s="38" t="str">
        <f t="shared" ref="A22:A35" si="4">$A$3</f>
        <v xml:space="preserve"> </v>
      </c>
      <c r="B22" s="176">
        <f>D21</f>
        <v>0</v>
      </c>
      <c r="C22" s="176"/>
      <c r="D22" s="176"/>
      <c r="E22" s="176"/>
      <c r="F22" s="13"/>
      <c r="G22" s="13"/>
      <c r="H22" s="13"/>
      <c r="I22" s="68">
        <f t="shared" ref="I22:I35" si="5">(D22-B22)*1440</f>
        <v>0</v>
      </c>
      <c r="J22" s="203" t="str">
        <f>IF(OR(H22="&lt;Break&gt;",H22="&lt;Lunch&gt;",H22="&lt;No Count&gt;",H22="&lt;Test&gt;",H22="&lt;Concurrent Discussion&gt;", H22="&lt;Concurrent Lecture&gt;", H22="&lt;Concurrent Session&gt;",H22="&lt;Concurrent Simulation&gt;", H22="&lt;Concurrent Workshop&gt;")," ",IF(ISTEXT(G22),IF(Form!$K$32="SDCE","SDCE","CEU")," "))</f>
        <v xml:space="preserve"> </v>
      </c>
      <c r="K22" s="203"/>
      <c r="L22" s="171" t="str">
        <f t="shared" ref="L22:L35" si="6">IF(J22=" "," ",I22/50)</f>
        <v xml:space="preserve"> </v>
      </c>
      <c r="M22" s="171"/>
    </row>
    <row r="23" spans="1:13" ht="30.75" customHeight="1" x14ac:dyDescent="0.2">
      <c r="A23" s="38" t="str">
        <f t="shared" si="4"/>
        <v xml:space="preserve"> </v>
      </c>
      <c r="B23" s="176">
        <f t="shared" ref="B23:B35" si="7">D22</f>
        <v>0</v>
      </c>
      <c r="C23" s="176"/>
      <c r="D23" s="176"/>
      <c r="E23" s="176"/>
      <c r="F23" s="13"/>
      <c r="G23" s="13"/>
      <c r="H23" s="13"/>
      <c r="I23" s="68">
        <f t="shared" si="5"/>
        <v>0</v>
      </c>
      <c r="J23" s="203" t="str">
        <f>IF(OR(H23="&lt;Break&gt;",H23="&lt;Lunch&gt;",H23="&lt;No Count&gt;",H23="&lt;Test&gt;",H23="&lt;Concurrent Discussion&gt;", H23="&lt;Concurrent Lecture&gt;", H23="&lt;Concurrent Session&gt;",H23="&lt;Concurrent Simulation&gt;", H23="&lt;Concurrent Workshop&gt;")," ",IF(ISTEXT(G23),IF(Form!$K$32="SDCE","SDCE","CEU")," "))</f>
        <v xml:space="preserve"> </v>
      </c>
      <c r="K23" s="203"/>
      <c r="L23" s="171" t="str">
        <f t="shared" si="6"/>
        <v xml:space="preserve"> </v>
      </c>
      <c r="M23" s="171"/>
    </row>
    <row r="24" spans="1:13" ht="30.75" customHeight="1" x14ac:dyDescent="0.2">
      <c r="A24" s="38" t="str">
        <f t="shared" si="4"/>
        <v xml:space="preserve"> </v>
      </c>
      <c r="B24" s="176">
        <f t="shared" si="7"/>
        <v>0</v>
      </c>
      <c r="C24" s="176"/>
      <c r="D24" s="176"/>
      <c r="E24" s="176"/>
      <c r="F24" s="13"/>
      <c r="G24" s="13"/>
      <c r="H24" s="13"/>
      <c r="I24" s="68">
        <f t="shared" si="5"/>
        <v>0</v>
      </c>
      <c r="J24" s="203" t="str">
        <f>IF(OR(H24="&lt;Break&gt;",H24="&lt;Lunch&gt;",H24="&lt;No Count&gt;",H24="&lt;Test&gt;",H24="&lt;Concurrent Discussion&gt;", H24="&lt;Concurrent Lecture&gt;", H24="&lt;Concurrent Session&gt;",H24="&lt;Concurrent Simulation&gt;", H24="&lt;Concurrent Workshop&gt;")," ",IF(ISTEXT(G24),IF(Form!$K$32="SDCE","SDCE","CEU")," "))</f>
        <v xml:space="preserve"> </v>
      </c>
      <c r="K24" s="203"/>
      <c r="L24" s="171" t="str">
        <f t="shared" si="6"/>
        <v xml:space="preserve"> </v>
      </c>
      <c r="M24" s="171"/>
    </row>
    <row r="25" spans="1:13" ht="30.75" customHeight="1" x14ac:dyDescent="0.2">
      <c r="A25" s="38" t="str">
        <f t="shared" si="4"/>
        <v xml:space="preserve"> </v>
      </c>
      <c r="B25" s="176">
        <f t="shared" si="7"/>
        <v>0</v>
      </c>
      <c r="C25" s="176"/>
      <c r="D25" s="176"/>
      <c r="E25" s="176"/>
      <c r="F25" s="13"/>
      <c r="G25" s="13"/>
      <c r="H25" s="13"/>
      <c r="I25" s="68">
        <f t="shared" si="5"/>
        <v>0</v>
      </c>
      <c r="J25" s="203" t="str">
        <f>IF(OR(H25="&lt;Break&gt;",H25="&lt;Lunch&gt;",H25="&lt;No Count&gt;",H25="&lt;Test&gt;",H25="&lt;Concurrent Discussion&gt;", H25="&lt;Concurrent Lecture&gt;", H25="&lt;Concurrent Session&gt;",H25="&lt;Concurrent Simulation&gt;", H25="&lt;Concurrent Workshop&gt;")," ",IF(ISTEXT(G25),IF(Form!$K$32="SDCE","SDCE","CEU")," "))</f>
        <v xml:space="preserve"> </v>
      </c>
      <c r="K25" s="203"/>
      <c r="L25" s="171" t="str">
        <f t="shared" si="6"/>
        <v xml:space="preserve"> </v>
      </c>
      <c r="M25" s="171"/>
    </row>
    <row r="26" spans="1:13" ht="30.75" customHeight="1" x14ac:dyDescent="0.2">
      <c r="A26" s="38" t="str">
        <f t="shared" si="4"/>
        <v xml:space="preserve"> </v>
      </c>
      <c r="B26" s="176">
        <f t="shared" si="7"/>
        <v>0</v>
      </c>
      <c r="C26" s="176"/>
      <c r="D26" s="176"/>
      <c r="E26" s="176"/>
      <c r="F26" s="13"/>
      <c r="G26" s="13"/>
      <c r="H26" s="13"/>
      <c r="I26" s="68">
        <f t="shared" si="5"/>
        <v>0</v>
      </c>
      <c r="J26" s="203" t="str">
        <f>IF(OR(H26="&lt;Break&gt;",H26="&lt;Lunch&gt;",H26="&lt;No Count&gt;",H26="&lt;Test&gt;",H26="&lt;Concurrent Discussion&gt;", H26="&lt;Concurrent Lecture&gt;", H26="&lt;Concurrent Session&gt;",H26="&lt;Concurrent Simulation&gt;", H26="&lt;Concurrent Workshop&gt;")," ",IF(ISTEXT(G26),IF(Form!$K$32="SDCE","SDCE","CEU")," "))</f>
        <v xml:space="preserve"> </v>
      </c>
      <c r="K26" s="203"/>
      <c r="L26" s="171" t="str">
        <f t="shared" si="6"/>
        <v xml:space="preserve"> </v>
      </c>
      <c r="M26" s="171"/>
    </row>
    <row r="27" spans="1:13" ht="30.75" customHeight="1" x14ac:dyDescent="0.2">
      <c r="A27" s="38" t="str">
        <f t="shared" si="4"/>
        <v xml:space="preserve"> </v>
      </c>
      <c r="B27" s="176">
        <f t="shared" si="7"/>
        <v>0</v>
      </c>
      <c r="C27" s="176"/>
      <c r="D27" s="176"/>
      <c r="E27" s="176"/>
      <c r="F27" s="13"/>
      <c r="G27" s="13"/>
      <c r="H27" s="13"/>
      <c r="I27" s="68">
        <f t="shared" si="5"/>
        <v>0</v>
      </c>
      <c r="J27" s="203" t="str">
        <f>IF(OR(H27="&lt;Break&gt;",H27="&lt;Lunch&gt;",H27="&lt;No Count&gt;",H27="&lt;Test&gt;",H27="&lt;Concurrent Discussion&gt;", H27="&lt;Concurrent Lecture&gt;", H27="&lt;Concurrent Session&gt;",H27="&lt;Concurrent Simulation&gt;", H27="&lt;Concurrent Workshop&gt;")," ",IF(ISTEXT(G27),IF(Form!$K$32="SDCE","SDCE","CEU")," "))</f>
        <v xml:space="preserve"> </v>
      </c>
      <c r="K27" s="203"/>
      <c r="L27" s="171" t="str">
        <f t="shared" si="6"/>
        <v xml:space="preserve"> </v>
      </c>
      <c r="M27" s="171"/>
    </row>
    <row r="28" spans="1:13" ht="30.75" customHeight="1" x14ac:dyDescent="0.2">
      <c r="A28" s="38" t="str">
        <f t="shared" si="4"/>
        <v xml:space="preserve"> </v>
      </c>
      <c r="B28" s="176">
        <f t="shared" si="7"/>
        <v>0</v>
      </c>
      <c r="C28" s="176"/>
      <c r="D28" s="176"/>
      <c r="E28" s="176"/>
      <c r="F28" s="13"/>
      <c r="G28" s="13"/>
      <c r="H28" s="13"/>
      <c r="I28" s="68">
        <f t="shared" si="5"/>
        <v>0</v>
      </c>
      <c r="J28" s="203" t="str">
        <f>IF(OR(H28="&lt;Break&gt;",H28="&lt;Lunch&gt;",H28="&lt;No Count&gt;",H28="&lt;Test&gt;",H28="&lt;Concurrent Discussion&gt;", H28="&lt;Concurrent Lecture&gt;", H28="&lt;Concurrent Session&gt;",H28="&lt;Concurrent Simulation&gt;", H28="&lt;Concurrent Workshop&gt;")," ",IF(ISTEXT(G28),IF(Form!$K$32="SDCE","SDCE","CEU")," "))</f>
        <v xml:space="preserve"> </v>
      </c>
      <c r="K28" s="203"/>
      <c r="L28" s="171" t="str">
        <f t="shared" si="6"/>
        <v xml:space="preserve"> </v>
      </c>
      <c r="M28" s="171"/>
    </row>
    <row r="29" spans="1:13" ht="30.75" customHeight="1" x14ac:dyDescent="0.2">
      <c r="A29" s="38" t="str">
        <f t="shared" si="4"/>
        <v xml:space="preserve"> </v>
      </c>
      <c r="B29" s="176">
        <f t="shared" si="7"/>
        <v>0</v>
      </c>
      <c r="C29" s="176"/>
      <c r="D29" s="176"/>
      <c r="E29" s="176"/>
      <c r="F29" s="13"/>
      <c r="G29" s="13"/>
      <c r="H29" s="13"/>
      <c r="I29" s="68">
        <f t="shared" si="5"/>
        <v>0</v>
      </c>
      <c r="J29" s="203" t="str">
        <f>IF(OR(H29="&lt;Break&gt;",H29="&lt;Lunch&gt;",H29="&lt;No Count&gt;",H29="&lt;Test&gt;",H29="&lt;Concurrent Discussion&gt;", H29="&lt;Concurrent Lecture&gt;", H29="&lt;Concurrent Session&gt;",H29="&lt;Concurrent Simulation&gt;", H29="&lt;Concurrent Workshop&gt;")," ",IF(ISTEXT(G29),IF(Form!$K$32="SDCE","SDCE","CEU")," "))</f>
        <v xml:space="preserve"> </v>
      </c>
      <c r="K29" s="203"/>
      <c r="L29" s="171" t="str">
        <f t="shared" si="6"/>
        <v xml:space="preserve"> </v>
      </c>
      <c r="M29" s="171"/>
    </row>
    <row r="30" spans="1:13" ht="30.75" customHeight="1" x14ac:dyDescent="0.2">
      <c r="A30" s="38" t="str">
        <f t="shared" si="4"/>
        <v xml:space="preserve"> </v>
      </c>
      <c r="B30" s="176">
        <f t="shared" si="7"/>
        <v>0</v>
      </c>
      <c r="C30" s="176"/>
      <c r="D30" s="176"/>
      <c r="E30" s="176"/>
      <c r="F30" s="13"/>
      <c r="G30" s="13"/>
      <c r="H30" s="13"/>
      <c r="I30" s="68">
        <f t="shared" si="5"/>
        <v>0</v>
      </c>
      <c r="J30" s="203" t="str">
        <f>IF(OR(H30="&lt;Break&gt;",H30="&lt;Lunch&gt;",H30="&lt;No Count&gt;",H30="&lt;Test&gt;",H30="&lt;Concurrent Discussion&gt;", H30="&lt;Concurrent Lecture&gt;", H30="&lt;Concurrent Session&gt;",H30="&lt;Concurrent Simulation&gt;", H30="&lt;Concurrent Workshop&gt;")," ",IF(ISTEXT(G30),IF(Form!$K$32="SDCE","SDCE","CEU")," "))</f>
        <v xml:space="preserve"> </v>
      </c>
      <c r="K30" s="203"/>
      <c r="L30" s="171" t="str">
        <f t="shared" si="6"/>
        <v xml:space="preserve"> </v>
      </c>
      <c r="M30" s="171"/>
    </row>
    <row r="31" spans="1:13" ht="30.75" customHeight="1" x14ac:dyDescent="0.2">
      <c r="A31" s="38" t="str">
        <f t="shared" si="4"/>
        <v xml:space="preserve"> </v>
      </c>
      <c r="B31" s="176">
        <f t="shared" si="7"/>
        <v>0</v>
      </c>
      <c r="C31" s="176"/>
      <c r="D31" s="176"/>
      <c r="E31" s="176"/>
      <c r="F31" s="13"/>
      <c r="G31" s="13"/>
      <c r="H31" s="13"/>
      <c r="I31" s="68">
        <f t="shared" si="5"/>
        <v>0</v>
      </c>
      <c r="J31" s="203" t="str">
        <f>IF(OR(H31="&lt;Break&gt;",H31="&lt;Lunch&gt;",H31="&lt;No Count&gt;",H31="&lt;Test&gt;",H31="&lt;Concurrent Discussion&gt;", H31="&lt;Concurrent Lecture&gt;", H31="&lt;Concurrent Session&gt;",H31="&lt;Concurrent Simulation&gt;", H31="&lt;Concurrent Workshop&gt;")," ",IF(ISTEXT(G31),IF(Form!$K$32="SDCE","SDCE","CEU")," "))</f>
        <v xml:space="preserve"> </v>
      </c>
      <c r="K31" s="203"/>
      <c r="L31" s="171" t="str">
        <f t="shared" si="6"/>
        <v xml:space="preserve"> </v>
      </c>
      <c r="M31" s="171"/>
    </row>
    <row r="32" spans="1:13" ht="30.75" customHeight="1" x14ac:dyDescent="0.2">
      <c r="A32" s="38" t="str">
        <f t="shared" si="4"/>
        <v xml:space="preserve"> </v>
      </c>
      <c r="B32" s="176">
        <f t="shared" si="7"/>
        <v>0</v>
      </c>
      <c r="C32" s="176"/>
      <c r="D32" s="176"/>
      <c r="E32" s="176"/>
      <c r="F32" s="13"/>
      <c r="G32" s="13"/>
      <c r="H32" s="13"/>
      <c r="I32" s="68">
        <f t="shared" si="5"/>
        <v>0</v>
      </c>
      <c r="J32" s="203" t="str">
        <f>IF(OR(H32="&lt;Break&gt;",H32="&lt;Lunch&gt;",H32="&lt;No Count&gt;",H32="&lt;Test&gt;",H32="&lt;Concurrent Discussion&gt;", H32="&lt;Concurrent Lecture&gt;", H32="&lt;Concurrent Session&gt;",H32="&lt;Concurrent Simulation&gt;", H32="&lt;Concurrent Workshop&gt;")," ",IF(ISTEXT(G32),IF(Form!$K$32="SDCE","SDCE","CEU")," "))</f>
        <v xml:space="preserve"> </v>
      </c>
      <c r="K32" s="203"/>
      <c r="L32" s="171" t="str">
        <f t="shared" si="6"/>
        <v xml:space="preserve"> </v>
      </c>
      <c r="M32" s="171"/>
    </row>
    <row r="33" spans="1:13" ht="30.75" customHeight="1" x14ac:dyDescent="0.2">
      <c r="A33" s="38" t="str">
        <f t="shared" si="4"/>
        <v xml:space="preserve"> </v>
      </c>
      <c r="B33" s="176">
        <f t="shared" si="7"/>
        <v>0</v>
      </c>
      <c r="C33" s="176"/>
      <c r="D33" s="176"/>
      <c r="E33" s="176"/>
      <c r="F33" s="13"/>
      <c r="G33" s="13"/>
      <c r="H33" s="13"/>
      <c r="I33" s="68">
        <f t="shared" si="5"/>
        <v>0</v>
      </c>
      <c r="J33" s="203" t="str">
        <f>IF(OR(H33="&lt;Break&gt;",H33="&lt;Lunch&gt;",H33="&lt;No Count&gt;",H33="&lt;Test&gt;",H33="&lt;Concurrent Discussion&gt;", H33="&lt;Concurrent Lecture&gt;", H33="&lt;Concurrent Session&gt;",H33="&lt;Concurrent Simulation&gt;", H33="&lt;Concurrent Workshop&gt;")," ",IF(ISTEXT(G33),IF(Form!$K$32="SDCE","SDCE","CEU")," "))</f>
        <v xml:space="preserve"> </v>
      </c>
      <c r="K33" s="203"/>
      <c r="L33" s="171" t="str">
        <f t="shared" si="6"/>
        <v xml:space="preserve"> </v>
      </c>
      <c r="M33" s="171"/>
    </row>
    <row r="34" spans="1:13" ht="30.75" customHeight="1" x14ac:dyDescent="0.2">
      <c r="A34" s="38" t="str">
        <f t="shared" si="4"/>
        <v xml:space="preserve"> </v>
      </c>
      <c r="B34" s="176">
        <f t="shared" si="7"/>
        <v>0</v>
      </c>
      <c r="C34" s="176"/>
      <c r="D34" s="176"/>
      <c r="E34" s="176"/>
      <c r="F34" s="13"/>
      <c r="G34" s="13"/>
      <c r="H34" s="13"/>
      <c r="I34" s="68">
        <f t="shared" si="5"/>
        <v>0</v>
      </c>
      <c r="J34" s="203" t="str">
        <f>IF(OR(H34="&lt;Break&gt;",H34="&lt;Lunch&gt;",H34="&lt;No Count&gt;",H34="&lt;Test&gt;",H34="&lt;Concurrent Discussion&gt;", H34="&lt;Concurrent Lecture&gt;", H34="&lt;Concurrent Session&gt;",H34="&lt;Concurrent Simulation&gt;", H34="&lt;Concurrent Workshop&gt;")," ",IF(ISTEXT(G34),IF(Form!$K$32="SDCE","SDCE","CEU")," "))</f>
        <v xml:space="preserve"> </v>
      </c>
      <c r="K34" s="203"/>
      <c r="L34" s="171" t="str">
        <f t="shared" si="6"/>
        <v xml:space="preserve"> </v>
      </c>
      <c r="M34" s="171"/>
    </row>
    <row r="35" spans="1:13" ht="30.75" customHeight="1" x14ac:dyDescent="0.2">
      <c r="A35" s="38" t="str">
        <f t="shared" si="4"/>
        <v xml:space="preserve"> </v>
      </c>
      <c r="B35" s="176">
        <f t="shared" si="7"/>
        <v>0</v>
      </c>
      <c r="C35" s="176"/>
      <c r="D35" s="176"/>
      <c r="E35" s="176"/>
      <c r="F35" s="13"/>
      <c r="G35" s="13"/>
      <c r="H35" s="13"/>
      <c r="I35" s="68">
        <f t="shared" si="5"/>
        <v>0</v>
      </c>
      <c r="J35" s="203" t="str">
        <f>IF(OR(H35="&lt;Break&gt;",H35="&lt;Lunch&gt;",H35="&lt;No Count&gt;",H35="&lt;Test&gt;",H35="&lt;Concurrent Discussion&gt;", H35="&lt;Concurrent Lecture&gt;", H35="&lt;Concurrent Session&gt;",H35="&lt;Concurrent Simulation&gt;", H35="&lt;Concurrent Workshop&gt;")," ",IF(ISTEXT(G35),IF(Form!$K$32="SDCE","SDCE","CEU")," "))</f>
        <v xml:space="preserve"> </v>
      </c>
      <c r="K35" s="203"/>
      <c r="L35" s="171" t="str">
        <f t="shared" si="6"/>
        <v xml:space="preserve"> </v>
      </c>
      <c r="M35" s="171"/>
    </row>
    <row r="36" spans="1:13" ht="24" customHeight="1" x14ac:dyDescent="0.2">
      <c r="A36" s="204" t="s">
        <v>93</v>
      </c>
      <c r="B36" s="205"/>
      <c r="C36" s="205"/>
      <c r="D36" s="221"/>
      <c r="E36" s="221"/>
      <c r="F36" s="221"/>
      <c r="G36" s="221"/>
      <c r="H36" s="222"/>
      <c r="I36" s="59">
        <f>SUMIF($H21:$H35,"&lt;&gt;*&lt;*",$I21:$I35)</f>
        <v>0</v>
      </c>
      <c r="J36" s="61" t="str">
        <f>IF(Form!$G$32="SDCE","SDCE","CEU")</f>
        <v>CEU</v>
      </c>
      <c r="K36" s="39"/>
      <c r="L36" s="60">
        <f>SUM(L21:M35)</f>
        <v>0</v>
      </c>
      <c r="M36" s="29"/>
    </row>
    <row r="37" spans="1:13" ht="18" x14ac:dyDescent="0.2">
      <c r="A37" s="210" t="s">
        <v>92</v>
      </c>
      <c r="B37" s="211"/>
      <c r="C37" s="211"/>
      <c r="D37" s="211"/>
      <c r="E37" s="211"/>
      <c r="F37" s="211"/>
      <c r="G37" s="211"/>
      <c r="H37" s="211"/>
      <c r="I37" s="211"/>
      <c r="J37" s="212"/>
      <c r="K37" s="212"/>
      <c r="L37" s="212"/>
      <c r="M37" s="31"/>
    </row>
    <row r="38" spans="1:13" ht="15" customHeight="1" x14ac:dyDescent="0.25">
      <c r="A38" s="67" t="s">
        <v>29</v>
      </c>
      <c r="B38" s="177" t="s">
        <v>121</v>
      </c>
      <c r="C38" s="177"/>
      <c r="D38" s="177" t="s">
        <v>122</v>
      </c>
      <c r="E38" s="177"/>
      <c r="F38" s="36" t="s">
        <v>119</v>
      </c>
      <c r="G38" s="36" t="s">
        <v>120</v>
      </c>
      <c r="H38" s="36" t="s">
        <v>108</v>
      </c>
      <c r="I38" s="58" t="s">
        <v>123</v>
      </c>
      <c r="J38" s="174" t="s">
        <v>129</v>
      </c>
      <c r="K38" s="175"/>
      <c r="L38" s="187" t="s">
        <v>73</v>
      </c>
      <c r="M38" s="188"/>
    </row>
    <row r="39" spans="1:13" ht="30.75" customHeight="1" x14ac:dyDescent="0.2">
      <c r="A39" s="40" t="str">
        <f>$A$3</f>
        <v xml:space="preserve"> </v>
      </c>
      <c r="B39" s="176">
        <f>D35</f>
        <v>0</v>
      </c>
      <c r="C39" s="176"/>
      <c r="D39" s="176"/>
      <c r="E39" s="176"/>
      <c r="F39" s="13"/>
      <c r="G39" s="13"/>
      <c r="H39" s="13"/>
      <c r="I39" s="68">
        <f>(D39-B39)*1440</f>
        <v>0</v>
      </c>
      <c r="J39" s="203" t="str">
        <f>IF(OR(H39="&lt;Break&gt;",H39="&lt;Lunch&gt;",H39="&lt;No Count&gt;",H39="&lt;Test&gt;",H39="&lt;Concurrent Discussion&gt;", H39="&lt;Concurrent Lecture&gt;", H39="&lt;Concurrent Session&gt;",H39="&lt;Concurrent Simulation&gt;", H39="&lt;Concurrent Workshop&gt;")," ",IF(ISTEXT(G39),IF(Form!$K$32="SDCE","SDCE","CEU")," "))</f>
        <v xml:space="preserve"> </v>
      </c>
      <c r="K39" s="203"/>
      <c r="L39" s="171" t="str">
        <f>IF(J39=" "," ",I39/50)</f>
        <v xml:space="preserve"> </v>
      </c>
      <c r="M39" s="171"/>
    </row>
    <row r="40" spans="1:13" ht="30.75" customHeight="1" x14ac:dyDescent="0.2">
      <c r="A40" s="40" t="str">
        <f t="shared" ref="A40:A53" si="8">$A$3</f>
        <v xml:space="preserve"> </v>
      </c>
      <c r="B40" s="176">
        <f>D39</f>
        <v>0</v>
      </c>
      <c r="C40" s="176"/>
      <c r="D40" s="176"/>
      <c r="E40" s="176"/>
      <c r="F40" s="13"/>
      <c r="G40" s="13"/>
      <c r="H40" s="13"/>
      <c r="I40" s="68">
        <f t="shared" ref="I40:I53" si="9">(D40-B40)*1440</f>
        <v>0</v>
      </c>
      <c r="J40" s="203" t="str">
        <f>IF(OR(H40="&lt;Break&gt;",H40="&lt;Lunch&gt;",H40="&lt;No Count&gt;",H40="&lt;Test&gt;",H40="&lt;Concurrent Discussion&gt;", H40="&lt;Concurrent Lecture&gt;", H40="&lt;Concurrent Session&gt;",H40="&lt;Concurrent Simulation&gt;", H40="&lt;Concurrent Workshop&gt;")," ",IF(ISTEXT(G40),IF(Form!$K$32="SDCE","SDCE","CEU")," "))</f>
        <v xml:space="preserve"> </v>
      </c>
      <c r="K40" s="203"/>
      <c r="L40" s="171" t="str">
        <f t="shared" ref="L40:L53" si="10">IF(J40=" "," ",I40/50)</f>
        <v xml:space="preserve"> </v>
      </c>
      <c r="M40" s="171"/>
    </row>
    <row r="41" spans="1:13" ht="30.75" customHeight="1" x14ac:dyDescent="0.2">
      <c r="A41" s="40" t="str">
        <f t="shared" si="8"/>
        <v xml:space="preserve"> </v>
      </c>
      <c r="B41" s="176">
        <f t="shared" ref="B41:B53" si="11">D40</f>
        <v>0</v>
      </c>
      <c r="C41" s="176"/>
      <c r="D41" s="176"/>
      <c r="E41" s="176"/>
      <c r="F41" s="13"/>
      <c r="G41" s="13"/>
      <c r="H41" s="13"/>
      <c r="I41" s="68">
        <f t="shared" si="9"/>
        <v>0</v>
      </c>
      <c r="J41" s="203" t="str">
        <f>IF(OR(H41="&lt;Break&gt;",H41="&lt;Lunch&gt;",H41="&lt;No Count&gt;",H41="&lt;Test&gt;",H41="&lt;Concurrent Discussion&gt;", H41="&lt;Concurrent Lecture&gt;", H41="&lt;Concurrent Session&gt;",H41="&lt;Concurrent Simulation&gt;", H41="&lt;Concurrent Workshop&gt;")," ",IF(ISTEXT(G41),IF(Form!$K$32="SDCE","SDCE","CEU")," "))</f>
        <v xml:space="preserve"> </v>
      </c>
      <c r="K41" s="203"/>
      <c r="L41" s="171" t="str">
        <f t="shared" si="10"/>
        <v xml:space="preserve"> </v>
      </c>
      <c r="M41" s="171"/>
    </row>
    <row r="42" spans="1:13" ht="30.75" customHeight="1" x14ac:dyDescent="0.2">
      <c r="A42" s="40" t="str">
        <f t="shared" si="8"/>
        <v xml:space="preserve"> </v>
      </c>
      <c r="B42" s="176">
        <f t="shared" si="11"/>
        <v>0</v>
      </c>
      <c r="C42" s="176"/>
      <c r="D42" s="176"/>
      <c r="E42" s="176"/>
      <c r="F42" s="13"/>
      <c r="G42" s="13"/>
      <c r="H42" s="13"/>
      <c r="I42" s="68">
        <f t="shared" si="9"/>
        <v>0</v>
      </c>
      <c r="J42" s="203" t="str">
        <f>IF(OR(H42="&lt;Break&gt;",H42="&lt;Lunch&gt;",H42="&lt;No Count&gt;",H42="&lt;Test&gt;",H42="&lt;Concurrent Discussion&gt;", H42="&lt;Concurrent Lecture&gt;", H42="&lt;Concurrent Session&gt;",H42="&lt;Concurrent Simulation&gt;", H42="&lt;Concurrent Workshop&gt;")," ",IF(ISTEXT(G42),IF(Form!$K$32="SDCE","SDCE","CEU")," "))</f>
        <v xml:space="preserve"> </v>
      </c>
      <c r="K42" s="203"/>
      <c r="L42" s="171" t="str">
        <f t="shared" si="10"/>
        <v xml:space="preserve"> </v>
      </c>
      <c r="M42" s="171"/>
    </row>
    <row r="43" spans="1:13" ht="30.75" customHeight="1" x14ac:dyDescent="0.2">
      <c r="A43" s="40" t="str">
        <f t="shared" si="8"/>
        <v xml:space="preserve"> </v>
      </c>
      <c r="B43" s="176">
        <f t="shared" si="11"/>
        <v>0</v>
      </c>
      <c r="C43" s="176"/>
      <c r="D43" s="176"/>
      <c r="E43" s="176"/>
      <c r="F43" s="13"/>
      <c r="G43" s="13"/>
      <c r="H43" s="13"/>
      <c r="I43" s="68">
        <f t="shared" si="9"/>
        <v>0</v>
      </c>
      <c r="J43" s="203" t="str">
        <f>IF(OR(H43="&lt;Break&gt;",H43="&lt;Lunch&gt;",H43="&lt;No Count&gt;",H43="&lt;Test&gt;",H43="&lt;Concurrent Discussion&gt;", H43="&lt;Concurrent Lecture&gt;", H43="&lt;Concurrent Session&gt;",H43="&lt;Concurrent Simulation&gt;", H43="&lt;Concurrent Workshop&gt;")," ",IF(ISTEXT(G43),IF(Form!$K$32="SDCE","SDCE","CEU")," "))</f>
        <v xml:space="preserve"> </v>
      </c>
      <c r="K43" s="203"/>
      <c r="L43" s="171" t="str">
        <f t="shared" si="10"/>
        <v xml:space="preserve"> </v>
      </c>
      <c r="M43" s="171"/>
    </row>
    <row r="44" spans="1:13" ht="30.75" customHeight="1" x14ac:dyDescent="0.2">
      <c r="A44" s="40" t="str">
        <f t="shared" si="8"/>
        <v xml:space="preserve"> </v>
      </c>
      <c r="B44" s="176">
        <f t="shared" si="11"/>
        <v>0</v>
      </c>
      <c r="C44" s="176"/>
      <c r="D44" s="176"/>
      <c r="E44" s="176"/>
      <c r="F44" s="13"/>
      <c r="G44" s="13"/>
      <c r="H44" s="13"/>
      <c r="I44" s="68">
        <f t="shared" si="9"/>
        <v>0</v>
      </c>
      <c r="J44" s="203" t="str">
        <f>IF(OR(H44="&lt;Break&gt;",H44="&lt;Lunch&gt;",H44="&lt;No Count&gt;",H44="&lt;Test&gt;",H44="&lt;Concurrent Discussion&gt;", H44="&lt;Concurrent Lecture&gt;", H44="&lt;Concurrent Session&gt;",H44="&lt;Concurrent Simulation&gt;", H44="&lt;Concurrent Workshop&gt;")," ",IF(ISTEXT(G44),IF(Form!$K$32="SDCE","SDCE","CEU")," "))</f>
        <v xml:space="preserve"> </v>
      </c>
      <c r="K44" s="203"/>
      <c r="L44" s="171" t="str">
        <f t="shared" si="10"/>
        <v xml:space="preserve"> </v>
      </c>
      <c r="M44" s="171"/>
    </row>
    <row r="45" spans="1:13" ht="30.75" customHeight="1" x14ac:dyDescent="0.2">
      <c r="A45" s="40" t="str">
        <f t="shared" si="8"/>
        <v xml:space="preserve"> </v>
      </c>
      <c r="B45" s="176">
        <f t="shared" si="11"/>
        <v>0</v>
      </c>
      <c r="C45" s="176"/>
      <c r="D45" s="176"/>
      <c r="E45" s="176"/>
      <c r="F45" s="13"/>
      <c r="G45" s="13"/>
      <c r="H45" s="13"/>
      <c r="I45" s="68">
        <f t="shared" si="9"/>
        <v>0</v>
      </c>
      <c r="J45" s="203" t="str">
        <f>IF(OR(H45="&lt;Break&gt;",H45="&lt;Lunch&gt;",H45="&lt;No Count&gt;",H45="&lt;Test&gt;",H45="&lt;Concurrent Discussion&gt;", H45="&lt;Concurrent Lecture&gt;", H45="&lt;Concurrent Session&gt;",H45="&lt;Concurrent Simulation&gt;", H45="&lt;Concurrent Workshop&gt;")," ",IF(ISTEXT(G45),IF(Form!$K$32="SDCE","SDCE","CEU")," "))</f>
        <v xml:space="preserve"> </v>
      </c>
      <c r="K45" s="203"/>
      <c r="L45" s="171" t="str">
        <f t="shared" si="10"/>
        <v xml:space="preserve"> </v>
      </c>
      <c r="M45" s="171"/>
    </row>
    <row r="46" spans="1:13" ht="30.75" customHeight="1" x14ac:dyDescent="0.2">
      <c r="A46" s="40" t="str">
        <f t="shared" si="8"/>
        <v xml:space="preserve"> </v>
      </c>
      <c r="B46" s="176">
        <f t="shared" si="11"/>
        <v>0</v>
      </c>
      <c r="C46" s="176"/>
      <c r="D46" s="176"/>
      <c r="E46" s="176"/>
      <c r="F46" s="13"/>
      <c r="G46" s="13"/>
      <c r="H46" s="13"/>
      <c r="I46" s="68">
        <f t="shared" si="9"/>
        <v>0</v>
      </c>
      <c r="J46" s="203" t="str">
        <f>IF(OR(H46="&lt;Break&gt;",H46="&lt;Lunch&gt;",H46="&lt;No Count&gt;",H46="&lt;Test&gt;",H46="&lt;Concurrent Discussion&gt;", H46="&lt;Concurrent Lecture&gt;", H46="&lt;Concurrent Session&gt;",H46="&lt;Concurrent Simulation&gt;", H46="&lt;Concurrent Workshop&gt;")," ",IF(ISTEXT(G46),IF(Form!$K$32="SDCE","SDCE","CEU")," "))</f>
        <v xml:space="preserve"> </v>
      </c>
      <c r="K46" s="203"/>
      <c r="L46" s="171" t="str">
        <f t="shared" si="10"/>
        <v xml:space="preserve"> </v>
      </c>
      <c r="M46" s="171"/>
    </row>
    <row r="47" spans="1:13" ht="30.75" customHeight="1" x14ac:dyDescent="0.2">
      <c r="A47" s="40" t="str">
        <f t="shared" si="8"/>
        <v xml:space="preserve"> </v>
      </c>
      <c r="B47" s="176">
        <f t="shared" si="11"/>
        <v>0</v>
      </c>
      <c r="C47" s="176"/>
      <c r="D47" s="176"/>
      <c r="E47" s="176"/>
      <c r="F47" s="13"/>
      <c r="G47" s="13"/>
      <c r="H47" s="13"/>
      <c r="I47" s="68">
        <f t="shared" si="9"/>
        <v>0</v>
      </c>
      <c r="J47" s="203" t="str">
        <f>IF(OR(H47="&lt;Break&gt;",H47="&lt;Lunch&gt;",H47="&lt;No Count&gt;",H47="&lt;Test&gt;",H47="&lt;Concurrent Discussion&gt;", H47="&lt;Concurrent Lecture&gt;", H47="&lt;Concurrent Session&gt;",H47="&lt;Concurrent Simulation&gt;", H47="&lt;Concurrent Workshop&gt;")," ",IF(ISTEXT(G47),IF(Form!$K$32="SDCE","SDCE","CEU")," "))</f>
        <v xml:space="preserve"> </v>
      </c>
      <c r="K47" s="203"/>
      <c r="L47" s="171" t="str">
        <f t="shared" si="10"/>
        <v xml:space="preserve"> </v>
      </c>
      <c r="M47" s="171"/>
    </row>
    <row r="48" spans="1:13" ht="30.75" customHeight="1" x14ac:dyDescent="0.2">
      <c r="A48" s="40" t="str">
        <f t="shared" si="8"/>
        <v xml:space="preserve"> </v>
      </c>
      <c r="B48" s="176">
        <f t="shared" si="11"/>
        <v>0</v>
      </c>
      <c r="C48" s="176"/>
      <c r="D48" s="176"/>
      <c r="E48" s="176"/>
      <c r="F48" s="13"/>
      <c r="G48" s="13"/>
      <c r="H48" s="13"/>
      <c r="I48" s="68">
        <f t="shared" si="9"/>
        <v>0</v>
      </c>
      <c r="J48" s="203" t="str">
        <f>IF(OR(H48="&lt;Break&gt;",H48="&lt;Lunch&gt;",H48="&lt;No Count&gt;",H48="&lt;Test&gt;",H48="&lt;Concurrent Discussion&gt;", H48="&lt;Concurrent Lecture&gt;", H48="&lt;Concurrent Session&gt;",H48="&lt;Concurrent Simulation&gt;", H48="&lt;Concurrent Workshop&gt;")," ",IF(ISTEXT(G48),IF(Form!$K$32="SDCE","SDCE","CEU")," "))</f>
        <v xml:space="preserve"> </v>
      </c>
      <c r="K48" s="203"/>
      <c r="L48" s="171" t="str">
        <f t="shared" si="10"/>
        <v xml:space="preserve"> </v>
      </c>
      <c r="M48" s="171"/>
    </row>
    <row r="49" spans="1:13" ht="30.75" customHeight="1" x14ac:dyDescent="0.2">
      <c r="A49" s="40" t="str">
        <f t="shared" si="8"/>
        <v xml:space="preserve"> </v>
      </c>
      <c r="B49" s="176">
        <f t="shared" si="11"/>
        <v>0</v>
      </c>
      <c r="C49" s="176"/>
      <c r="D49" s="176"/>
      <c r="E49" s="176"/>
      <c r="F49" s="13"/>
      <c r="G49" s="13"/>
      <c r="H49" s="13"/>
      <c r="I49" s="68">
        <f t="shared" si="9"/>
        <v>0</v>
      </c>
      <c r="J49" s="203" t="str">
        <f>IF(OR(H49="&lt;Break&gt;",H49="&lt;Lunch&gt;",H49="&lt;No Count&gt;",H49="&lt;Test&gt;",H49="&lt;Concurrent Discussion&gt;", H49="&lt;Concurrent Lecture&gt;", H49="&lt;Concurrent Session&gt;",H49="&lt;Concurrent Simulation&gt;", H49="&lt;Concurrent Workshop&gt;")," ",IF(ISTEXT(G49),IF(Form!$K$32="SDCE","SDCE","CEU")," "))</f>
        <v xml:space="preserve"> </v>
      </c>
      <c r="K49" s="203"/>
      <c r="L49" s="171" t="str">
        <f t="shared" si="10"/>
        <v xml:space="preserve"> </v>
      </c>
      <c r="M49" s="171"/>
    </row>
    <row r="50" spans="1:13" ht="30.75" customHeight="1" x14ac:dyDescent="0.2">
      <c r="A50" s="40" t="str">
        <f t="shared" si="8"/>
        <v xml:space="preserve"> </v>
      </c>
      <c r="B50" s="176">
        <f t="shared" si="11"/>
        <v>0</v>
      </c>
      <c r="C50" s="176"/>
      <c r="D50" s="176"/>
      <c r="E50" s="176"/>
      <c r="F50" s="13"/>
      <c r="G50" s="13"/>
      <c r="H50" s="13"/>
      <c r="I50" s="68">
        <f t="shared" si="9"/>
        <v>0</v>
      </c>
      <c r="J50" s="203" t="str">
        <f>IF(OR(H50="&lt;Break&gt;",H50="&lt;Lunch&gt;",H50="&lt;No Count&gt;",H50="&lt;Test&gt;",H50="&lt;Concurrent Discussion&gt;", H50="&lt;Concurrent Lecture&gt;", H50="&lt;Concurrent Session&gt;",H50="&lt;Concurrent Simulation&gt;", H50="&lt;Concurrent Workshop&gt;")," ",IF(ISTEXT(G50),IF(Form!$K$32="SDCE","SDCE","CEU")," "))</f>
        <v xml:space="preserve"> </v>
      </c>
      <c r="K50" s="203"/>
      <c r="L50" s="171" t="str">
        <f t="shared" si="10"/>
        <v xml:space="preserve"> </v>
      </c>
      <c r="M50" s="171"/>
    </row>
    <row r="51" spans="1:13" ht="30.75" customHeight="1" x14ac:dyDescent="0.2">
      <c r="A51" s="40" t="str">
        <f t="shared" si="8"/>
        <v xml:space="preserve"> </v>
      </c>
      <c r="B51" s="176">
        <f t="shared" si="11"/>
        <v>0</v>
      </c>
      <c r="C51" s="176"/>
      <c r="D51" s="176"/>
      <c r="E51" s="176"/>
      <c r="F51" s="13"/>
      <c r="G51" s="13"/>
      <c r="H51" s="13"/>
      <c r="I51" s="68">
        <f t="shared" si="9"/>
        <v>0</v>
      </c>
      <c r="J51" s="203" t="str">
        <f>IF(OR(H51="&lt;Break&gt;",H51="&lt;Lunch&gt;",H51="&lt;No Count&gt;",H51="&lt;Test&gt;",H51="&lt;Concurrent Discussion&gt;", H51="&lt;Concurrent Lecture&gt;", H51="&lt;Concurrent Session&gt;",H51="&lt;Concurrent Simulation&gt;", H51="&lt;Concurrent Workshop&gt;")," ",IF(ISTEXT(G51),IF(Form!$K$32="SDCE","SDCE","CEU")," "))</f>
        <v xml:space="preserve"> </v>
      </c>
      <c r="K51" s="203"/>
      <c r="L51" s="171" t="str">
        <f t="shared" si="10"/>
        <v xml:space="preserve"> </v>
      </c>
      <c r="M51" s="171"/>
    </row>
    <row r="52" spans="1:13" ht="30.75" customHeight="1" x14ac:dyDescent="0.2">
      <c r="A52" s="40" t="str">
        <f t="shared" si="8"/>
        <v xml:space="preserve"> </v>
      </c>
      <c r="B52" s="176">
        <f t="shared" si="11"/>
        <v>0</v>
      </c>
      <c r="C52" s="176"/>
      <c r="D52" s="176"/>
      <c r="E52" s="176"/>
      <c r="F52" s="13"/>
      <c r="G52" s="13"/>
      <c r="H52" s="13"/>
      <c r="I52" s="68">
        <f t="shared" si="9"/>
        <v>0</v>
      </c>
      <c r="J52" s="203" t="str">
        <f>IF(OR(H52="&lt;Break&gt;",H52="&lt;Lunch&gt;",H52="&lt;No Count&gt;",H52="&lt;Test&gt;",H52="&lt;Concurrent Discussion&gt;", H52="&lt;Concurrent Lecture&gt;", H52="&lt;Concurrent Session&gt;",H52="&lt;Concurrent Simulation&gt;", H52="&lt;Concurrent Workshop&gt;")," ",IF(ISTEXT(G52),IF(Form!$K$32="SDCE","SDCE","CEU")," "))</f>
        <v xml:space="preserve"> </v>
      </c>
      <c r="K52" s="203"/>
      <c r="L52" s="171" t="str">
        <f t="shared" si="10"/>
        <v xml:space="preserve"> </v>
      </c>
      <c r="M52" s="171"/>
    </row>
    <row r="53" spans="1:13" ht="30.75" customHeight="1" x14ac:dyDescent="0.2">
      <c r="A53" s="40" t="str">
        <f t="shared" si="8"/>
        <v xml:space="preserve"> </v>
      </c>
      <c r="B53" s="176">
        <f t="shared" si="11"/>
        <v>0</v>
      </c>
      <c r="C53" s="176"/>
      <c r="D53" s="176"/>
      <c r="E53" s="176"/>
      <c r="F53" s="13"/>
      <c r="G53" s="13"/>
      <c r="H53" s="13"/>
      <c r="I53" s="68">
        <f t="shared" si="9"/>
        <v>0</v>
      </c>
      <c r="J53" s="203" t="str">
        <f>IF(OR(H53="&lt;Break&gt;",H53="&lt;Lunch&gt;",H53="&lt;No Count&gt;",H53="&lt;Test&gt;",H53="&lt;Concurrent Discussion&gt;", H53="&lt;Concurrent Lecture&gt;", H53="&lt;Concurrent Session&gt;",H53="&lt;Concurrent Simulation&gt;", H53="&lt;Concurrent Workshop&gt;")," ",IF(ISTEXT(G53),IF(Form!$K$32="SDCE","SDCE","CEU")," "))</f>
        <v xml:space="preserve"> </v>
      </c>
      <c r="K53" s="203"/>
      <c r="L53" s="171" t="str">
        <f t="shared" si="10"/>
        <v xml:space="preserve"> </v>
      </c>
      <c r="M53" s="171"/>
    </row>
    <row r="54" spans="1:13" ht="24" customHeight="1" x14ac:dyDescent="0.2">
      <c r="A54" s="204" t="s">
        <v>94</v>
      </c>
      <c r="B54" s="205"/>
      <c r="C54" s="205"/>
      <c r="D54" s="221"/>
      <c r="E54" s="221"/>
      <c r="F54" s="221"/>
      <c r="G54" s="221"/>
      <c r="H54" s="222"/>
      <c r="I54" s="59">
        <f>SUMIF($H39:$H53,"&lt;&gt;*&lt;*",$I39:$I53)</f>
        <v>0</v>
      </c>
      <c r="J54" s="61" t="str">
        <f>IF(Form!$G$32="SDCE","SDCE","CEU")</f>
        <v>CEU</v>
      </c>
      <c r="K54" s="39"/>
      <c r="L54" s="60">
        <f>SUM(L39:M53)</f>
        <v>0</v>
      </c>
      <c r="M54" s="70"/>
    </row>
    <row r="55" spans="1:13" ht="18" x14ac:dyDescent="0.2">
      <c r="A55" s="217" t="s">
        <v>92</v>
      </c>
      <c r="B55" s="218"/>
      <c r="C55" s="218"/>
      <c r="D55" s="218"/>
      <c r="E55" s="218"/>
      <c r="F55" s="218"/>
      <c r="G55" s="218"/>
      <c r="H55" s="218"/>
      <c r="I55" s="219"/>
      <c r="J55" s="220"/>
      <c r="K55" s="220"/>
      <c r="L55" s="220"/>
      <c r="M55" s="31"/>
    </row>
    <row r="56" spans="1:13" ht="15" customHeight="1" x14ac:dyDescent="0.25">
      <c r="A56" s="39" t="s">
        <v>29</v>
      </c>
      <c r="B56" s="177" t="s">
        <v>121</v>
      </c>
      <c r="C56" s="177"/>
      <c r="D56" s="177" t="s">
        <v>122</v>
      </c>
      <c r="E56" s="177"/>
      <c r="F56" s="36" t="s">
        <v>119</v>
      </c>
      <c r="G56" s="36" t="s">
        <v>120</v>
      </c>
      <c r="H56" s="36" t="s">
        <v>108</v>
      </c>
      <c r="I56" s="58" t="s">
        <v>123</v>
      </c>
      <c r="J56" s="174" t="s">
        <v>129</v>
      </c>
      <c r="K56" s="175"/>
      <c r="L56" s="187" t="s">
        <v>73</v>
      </c>
      <c r="M56" s="188"/>
    </row>
    <row r="57" spans="1:13" ht="30.75" customHeight="1" x14ac:dyDescent="0.2">
      <c r="A57" s="40" t="str">
        <f>$A$3</f>
        <v xml:space="preserve"> </v>
      </c>
      <c r="B57" s="176">
        <f>D53</f>
        <v>0</v>
      </c>
      <c r="C57" s="176"/>
      <c r="D57" s="176"/>
      <c r="E57" s="176"/>
      <c r="F57" s="13"/>
      <c r="G57" s="13"/>
      <c r="H57" s="13"/>
      <c r="I57" s="68">
        <f>(D57-B57)*1440</f>
        <v>0</v>
      </c>
      <c r="J57" s="203" t="str">
        <f>IF(OR(H57="&lt;Break&gt;",H57="&lt;Lunch&gt;",H57="&lt;No Count&gt;",H57="&lt;Test&gt;",H57="&lt;Concurrent Discussion&gt;", H57="&lt;Concurrent Lecture&gt;", H57="&lt;Concurrent Session&gt;",H57="&lt;Concurrent Simulation&gt;", H57="&lt;Concurrent Workshop&gt;")," ",IF(ISTEXT(G57),IF(Form!$K$32="SDCE","SDCE","CEU")," "))</f>
        <v xml:space="preserve"> </v>
      </c>
      <c r="K57" s="203"/>
      <c r="L57" s="171" t="str">
        <f>IF(J57=" "," ",I57/50)</f>
        <v xml:space="preserve"> </v>
      </c>
      <c r="M57" s="171"/>
    </row>
    <row r="58" spans="1:13" ht="30.75" customHeight="1" x14ac:dyDescent="0.2">
      <c r="A58" s="40" t="str">
        <f t="shared" ref="A58:A71" si="12">$A$3</f>
        <v xml:space="preserve"> </v>
      </c>
      <c r="B58" s="176">
        <f>D57</f>
        <v>0</v>
      </c>
      <c r="C58" s="176"/>
      <c r="D58" s="176"/>
      <c r="E58" s="176"/>
      <c r="F58" s="13"/>
      <c r="G58" s="13"/>
      <c r="H58" s="13"/>
      <c r="I58" s="68">
        <f t="shared" ref="I58:I71" si="13">(D58-B58)*1440</f>
        <v>0</v>
      </c>
      <c r="J58" s="203" t="str">
        <f>IF(OR(H58="&lt;Break&gt;",H58="&lt;Lunch&gt;",H58="&lt;No Count&gt;",H58="&lt;Test&gt;",H58="&lt;Concurrent Discussion&gt;", H58="&lt;Concurrent Lecture&gt;", H58="&lt;Concurrent Session&gt;",H58="&lt;Concurrent Simulation&gt;", H58="&lt;Concurrent Workshop&gt;")," ",IF(ISTEXT(G58),IF(Form!$K$32="SDCE","SDCE","CEU")," "))</f>
        <v xml:space="preserve"> </v>
      </c>
      <c r="K58" s="203"/>
      <c r="L58" s="171" t="str">
        <f t="shared" ref="L58:L71" si="14">IF(J58=" "," ",I58/50)</f>
        <v xml:space="preserve"> </v>
      </c>
      <c r="M58" s="171"/>
    </row>
    <row r="59" spans="1:13" ht="30.75" customHeight="1" x14ac:dyDescent="0.2">
      <c r="A59" s="40" t="str">
        <f t="shared" si="12"/>
        <v xml:space="preserve"> </v>
      </c>
      <c r="B59" s="176">
        <f t="shared" ref="B59:B71" si="15">D58</f>
        <v>0</v>
      </c>
      <c r="C59" s="176"/>
      <c r="D59" s="176"/>
      <c r="E59" s="176"/>
      <c r="F59" s="13"/>
      <c r="G59" s="13"/>
      <c r="H59" s="13"/>
      <c r="I59" s="68">
        <f t="shared" si="13"/>
        <v>0</v>
      </c>
      <c r="J59" s="203" t="str">
        <f>IF(OR(H59="&lt;Break&gt;",H59="&lt;Lunch&gt;",H59="&lt;No Count&gt;",H59="&lt;Test&gt;",H59="&lt;Concurrent Discussion&gt;", H59="&lt;Concurrent Lecture&gt;", H59="&lt;Concurrent Session&gt;",H59="&lt;Concurrent Simulation&gt;", H59="&lt;Concurrent Workshop&gt;")," ",IF(ISTEXT(G59),IF(Form!$K$32="SDCE","SDCE","CEU")," "))</f>
        <v xml:space="preserve"> </v>
      </c>
      <c r="K59" s="203"/>
      <c r="L59" s="171" t="str">
        <f t="shared" si="14"/>
        <v xml:space="preserve"> </v>
      </c>
      <c r="M59" s="171"/>
    </row>
    <row r="60" spans="1:13" ht="30.75" customHeight="1" x14ac:dyDescent="0.2">
      <c r="A60" s="40" t="str">
        <f t="shared" si="12"/>
        <v xml:space="preserve"> </v>
      </c>
      <c r="B60" s="176">
        <f t="shared" si="15"/>
        <v>0</v>
      </c>
      <c r="C60" s="176"/>
      <c r="D60" s="176"/>
      <c r="E60" s="176"/>
      <c r="F60" s="13"/>
      <c r="G60" s="13"/>
      <c r="H60" s="13"/>
      <c r="I60" s="68">
        <f t="shared" si="13"/>
        <v>0</v>
      </c>
      <c r="J60" s="203" t="str">
        <f>IF(OR(H60="&lt;Break&gt;",H60="&lt;Lunch&gt;",H60="&lt;No Count&gt;",H60="&lt;Test&gt;",H60="&lt;Concurrent Discussion&gt;", H60="&lt;Concurrent Lecture&gt;", H60="&lt;Concurrent Session&gt;",H60="&lt;Concurrent Simulation&gt;", H60="&lt;Concurrent Workshop&gt;")," ",IF(ISTEXT(G60),IF(Form!$K$32="SDCE","SDCE","CEU")," "))</f>
        <v xml:space="preserve"> </v>
      </c>
      <c r="K60" s="203"/>
      <c r="L60" s="171" t="str">
        <f t="shared" si="14"/>
        <v xml:space="preserve"> </v>
      </c>
      <c r="M60" s="171"/>
    </row>
    <row r="61" spans="1:13" ht="30.75" customHeight="1" x14ac:dyDescent="0.2">
      <c r="A61" s="40" t="str">
        <f t="shared" si="12"/>
        <v xml:space="preserve"> </v>
      </c>
      <c r="B61" s="176">
        <f t="shared" si="15"/>
        <v>0</v>
      </c>
      <c r="C61" s="176"/>
      <c r="D61" s="176"/>
      <c r="E61" s="176"/>
      <c r="F61" s="13"/>
      <c r="G61" s="13"/>
      <c r="H61" s="13"/>
      <c r="I61" s="68">
        <f t="shared" si="13"/>
        <v>0</v>
      </c>
      <c r="J61" s="203" t="str">
        <f>IF(OR(H61="&lt;Break&gt;",H61="&lt;Lunch&gt;",H61="&lt;No Count&gt;",H61="&lt;Test&gt;",H61="&lt;Concurrent Discussion&gt;", H61="&lt;Concurrent Lecture&gt;", H61="&lt;Concurrent Session&gt;",H61="&lt;Concurrent Simulation&gt;", H61="&lt;Concurrent Workshop&gt;")," ",IF(ISTEXT(G61),IF(Form!$K$32="SDCE","SDCE","CEU")," "))</f>
        <v xml:space="preserve"> </v>
      </c>
      <c r="K61" s="203"/>
      <c r="L61" s="171" t="str">
        <f t="shared" si="14"/>
        <v xml:space="preserve"> </v>
      </c>
      <c r="M61" s="171"/>
    </row>
    <row r="62" spans="1:13" ht="30.75" customHeight="1" x14ac:dyDescent="0.2">
      <c r="A62" s="40" t="str">
        <f t="shared" si="12"/>
        <v xml:space="preserve"> </v>
      </c>
      <c r="B62" s="176">
        <f t="shared" si="15"/>
        <v>0</v>
      </c>
      <c r="C62" s="176"/>
      <c r="D62" s="176"/>
      <c r="E62" s="176"/>
      <c r="F62" s="13"/>
      <c r="G62" s="13"/>
      <c r="H62" s="13"/>
      <c r="I62" s="68">
        <f t="shared" si="13"/>
        <v>0</v>
      </c>
      <c r="J62" s="203" t="str">
        <f>IF(OR(H62="&lt;Break&gt;",H62="&lt;Lunch&gt;",H62="&lt;No Count&gt;",H62="&lt;Test&gt;",H62="&lt;Concurrent Discussion&gt;", H62="&lt;Concurrent Lecture&gt;", H62="&lt;Concurrent Session&gt;",H62="&lt;Concurrent Simulation&gt;", H62="&lt;Concurrent Workshop&gt;")," ",IF(ISTEXT(G62),IF(Form!$K$32="SDCE","SDCE","CEU")," "))</f>
        <v xml:space="preserve"> </v>
      </c>
      <c r="K62" s="203"/>
      <c r="L62" s="171" t="str">
        <f t="shared" si="14"/>
        <v xml:space="preserve"> </v>
      </c>
      <c r="M62" s="171"/>
    </row>
    <row r="63" spans="1:13" ht="30.75" customHeight="1" x14ac:dyDescent="0.2">
      <c r="A63" s="40" t="str">
        <f t="shared" si="12"/>
        <v xml:space="preserve"> </v>
      </c>
      <c r="B63" s="176">
        <f t="shared" si="15"/>
        <v>0</v>
      </c>
      <c r="C63" s="176"/>
      <c r="D63" s="176"/>
      <c r="E63" s="176"/>
      <c r="F63" s="13"/>
      <c r="G63" s="13"/>
      <c r="H63" s="13"/>
      <c r="I63" s="68">
        <f t="shared" si="13"/>
        <v>0</v>
      </c>
      <c r="J63" s="203" t="str">
        <f>IF(OR(H63="&lt;Break&gt;",H63="&lt;Lunch&gt;",H63="&lt;No Count&gt;",H63="&lt;Test&gt;",H63="&lt;Concurrent Discussion&gt;", H63="&lt;Concurrent Lecture&gt;", H63="&lt;Concurrent Session&gt;",H63="&lt;Concurrent Simulation&gt;", H63="&lt;Concurrent Workshop&gt;")," ",IF(ISTEXT(G63),IF(Form!$K$32="SDCE","SDCE","CEU")," "))</f>
        <v xml:space="preserve"> </v>
      </c>
      <c r="K63" s="203"/>
      <c r="L63" s="171" t="str">
        <f t="shared" si="14"/>
        <v xml:space="preserve"> </v>
      </c>
      <c r="M63" s="171"/>
    </row>
    <row r="64" spans="1:13" ht="30.75" customHeight="1" x14ac:dyDescent="0.2">
      <c r="A64" s="40" t="str">
        <f t="shared" si="12"/>
        <v xml:space="preserve"> </v>
      </c>
      <c r="B64" s="176">
        <f t="shared" si="15"/>
        <v>0</v>
      </c>
      <c r="C64" s="176"/>
      <c r="D64" s="176"/>
      <c r="E64" s="176"/>
      <c r="F64" s="13"/>
      <c r="G64" s="13"/>
      <c r="H64" s="13"/>
      <c r="I64" s="68">
        <f t="shared" si="13"/>
        <v>0</v>
      </c>
      <c r="J64" s="203" t="str">
        <f>IF(OR(H64="&lt;Break&gt;",H64="&lt;Lunch&gt;",H64="&lt;No Count&gt;",H64="&lt;Test&gt;",H64="&lt;Concurrent Discussion&gt;", H64="&lt;Concurrent Lecture&gt;", H64="&lt;Concurrent Session&gt;",H64="&lt;Concurrent Simulation&gt;", H64="&lt;Concurrent Workshop&gt;")," ",IF(ISTEXT(G64),IF(Form!$K$32="SDCE","SDCE","CEU")," "))</f>
        <v xml:space="preserve"> </v>
      </c>
      <c r="K64" s="203"/>
      <c r="L64" s="171" t="str">
        <f t="shared" si="14"/>
        <v xml:space="preserve"> </v>
      </c>
      <c r="M64" s="171"/>
    </row>
    <row r="65" spans="1:13" ht="30.75" customHeight="1" x14ac:dyDescent="0.2">
      <c r="A65" s="40" t="str">
        <f t="shared" si="12"/>
        <v xml:space="preserve"> </v>
      </c>
      <c r="B65" s="176">
        <f t="shared" si="15"/>
        <v>0</v>
      </c>
      <c r="C65" s="176"/>
      <c r="D65" s="176"/>
      <c r="E65" s="176"/>
      <c r="F65" s="13"/>
      <c r="G65" s="13"/>
      <c r="H65" s="13"/>
      <c r="I65" s="68">
        <f t="shared" si="13"/>
        <v>0</v>
      </c>
      <c r="J65" s="203" t="str">
        <f>IF(OR(H65="&lt;Break&gt;",H65="&lt;Lunch&gt;",H65="&lt;No Count&gt;",H65="&lt;Test&gt;",H65="&lt;Concurrent Discussion&gt;", H65="&lt;Concurrent Lecture&gt;", H65="&lt;Concurrent Session&gt;",H65="&lt;Concurrent Simulation&gt;", H65="&lt;Concurrent Workshop&gt;")," ",IF(ISTEXT(G65),IF(Form!$K$32="SDCE","SDCE","CEU")," "))</f>
        <v xml:space="preserve"> </v>
      </c>
      <c r="K65" s="203"/>
      <c r="L65" s="171" t="str">
        <f t="shared" si="14"/>
        <v xml:space="preserve"> </v>
      </c>
      <c r="M65" s="171"/>
    </row>
    <row r="66" spans="1:13" ht="30.75" customHeight="1" x14ac:dyDescent="0.2">
      <c r="A66" s="40" t="str">
        <f t="shared" si="12"/>
        <v xml:space="preserve"> </v>
      </c>
      <c r="B66" s="176">
        <f t="shared" si="15"/>
        <v>0</v>
      </c>
      <c r="C66" s="176"/>
      <c r="D66" s="176"/>
      <c r="E66" s="176"/>
      <c r="F66" s="13"/>
      <c r="G66" s="13"/>
      <c r="H66" s="13"/>
      <c r="I66" s="68">
        <f t="shared" si="13"/>
        <v>0</v>
      </c>
      <c r="J66" s="203" t="str">
        <f>IF(OR(H66="&lt;Break&gt;",H66="&lt;Lunch&gt;",H66="&lt;No Count&gt;",H66="&lt;Test&gt;",H66="&lt;Concurrent Discussion&gt;", H66="&lt;Concurrent Lecture&gt;", H66="&lt;Concurrent Session&gt;",H66="&lt;Concurrent Simulation&gt;", H66="&lt;Concurrent Workshop&gt;")," ",IF(ISTEXT(G66),IF(Form!$K$32="SDCE","SDCE","CEU")," "))</f>
        <v xml:space="preserve"> </v>
      </c>
      <c r="K66" s="203"/>
      <c r="L66" s="171" t="str">
        <f t="shared" si="14"/>
        <v xml:space="preserve"> </v>
      </c>
      <c r="M66" s="171"/>
    </row>
    <row r="67" spans="1:13" ht="30.75" customHeight="1" x14ac:dyDescent="0.2">
      <c r="A67" s="40" t="str">
        <f t="shared" si="12"/>
        <v xml:space="preserve"> </v>
      </c>
      <c r="B67" s="176">
        <f t="shared" si="15"/>
        <v>0</v>
      </c>
      <c r="C67" s="176"/>
      <c r="D67" s="176"/>
      <c r="E67" s="176"/>
      <c r="F67" s="13"/>
      <c r="G67" s="13"/>
      <c r="H67" s="13"/>
      <c r="I67" s="68">
        <f t="shared" si="13"/>
        <v>0</v>
      </c>
      <c r="J67" s="203" t="str">
        <f>IF(OR(H67="&lt;Break&gt;",H67="&lt;Lunch&gt;",H67="&lt;No Count&gt;",H67="&lt;Test&gt;",H67="&lt;Concurrent Discussion&gt;", H67="&lt;Concurrent Lecture&gt;", H67="&lt;Concurrent Session&gt;",H67="&lt;Concurrent Simulation&gt;", H67="&lt;Concurrent Workshop&gt;")," ",IF(ISTEXT(G67),IF(Form!$K$32="SDCE","SDCE","CEU")," "))</f>
        <v xml:space="preserve"> </v>
      </c>
      <c r="K67" s="203"/>
      <c r="L67" s="171" t="str">
        <f t="shared" si="14"/>
        <v xml:space="preserve"> </v>
      </c>
      <c r="M67" s="171"/>
    </row>
    <row r="68" spans="1:13" ht="30.75" customHeight="1" x14ac:dyDescent="0.2">
      <c r="A68" s="40" t="str">
        <f t="shared" si="12"/>
        <v xml:space="preserve"> </v>
      </c>
      <c r="B68" s="176">
        <f t="shared" si="15"/>
        <v>0</v>
      </c>
      <c r="C68" s="176"/>
      <c r="D68" s="176"/>
      <c r="E68" s="176"/>
      <c r="F68" s="13"/>
      <c r="G68" s="13"/>
      <c r="H68" s="13"/>
      <c r="I68" s="68">
        <f t="shared" si="13"/>
        <v>0</v>
      </c>
      <c r="J68" s="203" t="str">
        <f>IF(OR(H68="&lt;Break&gt;",H68="&lt;Lunch&gt;",H68="&lt;No Count&gt;",H68="&lt;Test&gt;",H68="&lt;Concurrent Discussion&gt;", H68="&lt;Concurrent Lecture&gt;", H68="&lt;Concurrent Session&gt;",H68="&lt;Concurrent Simulation&gt;", H68="&lt;Concurrent Workshop&gt;")," ",IF(ISTEXT(G68),IF(Form!$K$32="SDCE","SDCE","CEU")," "))</f>
        <v xml:space="preserve"> </v>
      </c>
      <c r="K68" s="203"/>
      <c r="L68" s="171" t="str">
        <f t="shared" si="14"/>
        <v xml:space="preserve"> </v>
      </c>
      <c r="M68" s="171"/>
    </row>
    <row r="69" spans="1:13" ht="30.75" customHeight="1" x14ac:dyDescent="0.2">
      <c r="A69" s="40" t="str">
        <f t="shared" si="12"/>
        <v xml:space="preserve"> </v>
      </c>
      <c r="B69" s="176">
        <f t="shared" si="15"/>
        <v>0</v>
      </c>
      <c r="C69" s="176"/>
      <c r="D69" s="176"/>
      <c r="E69" s="176"/>
      <c r="F69" s="13"/>
      <c r="G69" s="13"/>
      <c r="H69" s="13"/>
      <c r="I69" s="68">
        <f t="shared" si="13"/>
        <v>0</v>
      </c>
      <c r="J69" s="203" t="str">
        <f>IF(OR(H69="&lt;Break&gt;",H69="&lt;Lunch&gt;",H69="&lt;No Count&gt;",H69="&lt;Test&gt;",H69="&lt;Concurrent Discussion&gt;", H69="&lt;Concurrent Lecture&gt;", H69="&lt;Concurrent Session&gt;",H69="&lt;Concurrent Simulation&gt;", H69="&lt;Concurrent Workshop&gt;")," ",IF(ISTEXT(G69),IF(Form!$K$32="SDCE","SDCE","CEU")," "))</f>
        <v xml:space="preserve"> </v>
      </c>
      <c r="K69" s="203"/>
      <c r="L69" s="171" t="str">
        <f t="shared" si="14"/>
        <v xml:space="preserve"> </v>
      </c>
      <c r="M69" s="171"/>
    </row>
    <row r="70" spans="1:13" ht="30.75" customHeight="1" x14ac:dyDescent="0.2">
      <c r="A70" s="40" t="str">
        <f t="shared" si="12"/>
        <v xml:space="preserve"> </v>
      </c>
      <c r="B70" s="176">
        <f t="shared" si="15"/>
        <v>0</v>
      </c>
      <c r="C70" s="176"/>
      <c r="D70" s="176"/>
      <c r="E70" s="176"/>
      <c r="F70" s="13"/>
      <c r="G70" s="13"/>
      <c r="H70" s="13"/>
      <c r="I70" s="68">
        <f t="shared" si="13"/>
        <v>0</v>
      </c>
      <c r="J70" s="203" t="str">
        <f>IF(OR(H70="&lt;Break&gt;",H70="&lt;Lunch&gt;",H70="&lt;No Count&gt;",H70="&lt;Test&gt;",H70="&lt;Concurrent Discussion&gt;", H70="&lt;Concurrent Lecture&gt;", H70="&lt;Concurrent Session&gt;",H70="&lt;Concurrent Simulation&gt;", H70="&lt;Concurrent Workshop&gt;")," ",IF(ISTEXT(G70),IF(Form!$K$32="SDCE","SDCE","CEU")," "))</f>
        <v xml:space="preserve"> </v>
      </c>
      <c r="K70" s="203"/>
      <c r="L70" s="171" t="str">
        <f t="shared" si="14"/>
        <v xml:space="preserve"> </v>
      </c>
      <c r="M70" s="171"/>
    </row>
    <row r="71" spans="1:13" ht="30.75" customHeight="1" x14ac:dyDescent="0.2">
      <c r="A71" s="40" t="str">
        <f t="shared" si="12"/>
        <v xml:space="preserve"> </v>
      </c>
      <c r="B71" s="176">
        <f t="shared" si="15"/>
        <v>0</v>
      </c>
      <c r="C71" s="176"/>
      <c r="D71" s="176"/>
      <c r="E71" s="176"/>
      <c r="F71" s="13"/>
      <c r="G71" s="13"/>
      <c r="H71" s="13"/>
      <c r="I71" s="68">
        <f t="shared" si="13"/>
        <v>0</v>
      </c>
      <c r="J71" s="203" t="str">
        <f>IF(OR(H71="&lt;Break&gt;",H71="&lt;Lunch&gt;",H71="&lt;No Count&gt;",H71="&lt;Test&gt;",H71="&lt;Concurrent Discussion&gt;", H71="&lt;Concurrent Lecture&gt;", H71="&lt;Concurrent Session&gt;",H71="&lt;Concurrent Simulation&gt;", H71="&lt;Concurrent Workshop&gt;")," ",IF(ISTEXT(G71),IF(Form!$K$32="SDCE","SDCE","CEU")," "))</f>
        <v xml:space="preserve"> </v>
      </c>
      <c r="K71" s="203"/>
      <c r="L71" s="171" t="str">
        <f t="shared" si="14"/>
        <v xml:space="preserve"> </v>
      </c>
      <c r="M71" s="171"/>
    </row>
    <row r="72" spans="1:13" ht="24" customHeight="1" x14ac:dyDescent="0.2">
      <c r="A72" s="204" t="s">
        <v>95</v>
      </c>
      <c r="B72" s="205"/>
      <c r="C72" s="205"/>
      <c r="D72" s="221"/>
      <c r="E72" s="221"/>
      <c r="F72" s="221"/>
      <c r="G72" s="221"/>
      <c r="H72" s="222"/>
      <c r="I72" s="59">
        <f>SUMIF($H57:$H71,"&lt;&gt;*&lt;*",$I57:$I71)</f>
        <v>0</v>
      </c>
      <c r="J72" s="39" t="str">
        <f>IF(Form!$G$32="SDCE","SDCE","CEU")</f>
        <v>CEU</v>
      </c>
      <c r="K72" s="39"/>
      <c r="L72" s="60">
        <f>SUM(L57:M71)</f>
        <v>0</v>
      </c>
      <c r="M72" s="70"/>
    </row>
    <row r="73" spans="1:13" ht="20.100000000000001" customHeight="1" x14ac:dyDescent="0.2">
      <c r="A73" s="208" t="s">
        <v>49</v>
      </c>
      <c r="B73" s="208"/>
      <c r="C73" s="208"/>
      <c r="D73" s="209"/>
      <c r="E73" s="209"/>
      <c r="F73" s="209"/>
      <c r="G73" s="209"/>
      <c r="H73" s="209"/>
      <c r="I73" s="41">
        <f>I72+I54+I36+I18</f>
        <v>0</v>
      </c>
      <c r="J73" s="43" t="str">
        <f>J72</f>
        <v>CEU</v>
      </c>
      <c r="K73" s="43"/>
      <c r="L73" s="44">
        <f>L72+L54+L36+L18</f>
        <v>0</v>
      </c>
      <c r="M73" s="71"/>
    </row>
    <row r="74" spans="1:13" ht="20.100000000000001" customHeight="1" x14ac:dyDescent="0.2"/>
    <row r="75" spans="1:13" ht="20.100000000000001" customHeight="1" x14ac:dyDescent="0.2"/>
    <row r="76" spans="1:13" ht="20.100000000000001" customHeight="1" x14ac:dyDescent="0.2"/>
    <row r="77" spans="1:13" ht="20.100000000000001" customHeight="1" x14ac:dyDescent="0.2"/>
  </sheetData>
  <sheetProtection algorithmName="SHA-512" hashValue="2ZVBUz6M4rLehg1clvTsRVJAAkAEE8FhFr+lSxuotqA4pvugZ/dlEB6Vyg6YYT6vNwHxBgBOQNY8tn7f+JF0kQ==" saltValue="vPi8/XnbQeLCpctdj/t9OA==" spinCount="100000" sheet="1" objects="1" scenarios="1"/>
  <mergeCells count="265">
    <mergeCell ref="B58:C58"/>
    <mergeCell ref="B59:C59"/>
    <mergeCell ref="B60:C60"/>
    <mergeCell ref="B61:C61"/>
    <mergeCell ref="B62:C62"/>
    <mergeCell ref="B63:C63"/>
    <mergeCell ref="B64:C64"/>
    <mergeCell ref="B65:C65"/>
    <mergeCell ref="B66:C66"/>
    <mergeCell ref="B47:C47"/>
    <mergeCell ref="B48:C48"/>
    <mergeCell ref="B49:C49"/>
    <mergeCell ref="B50:C50"/>
    <mergeCell ref="B51:C51"/>
    <mergeCell ref="B52:C52"/>
    <mergeCell ref="B53:C53"/>
    <mergeCell ref="B56:C56"/>
    <mergeCell ref="B57:C57"/>
    <mergeCell ref="A54:H54"/>
    <mergeCell ref="A55:L55"/>
    <mergeCell ref="D48:E48"/>
    <mergeCell ref="J48:K48"/>
    <mergeCell ref="D49:E49"/>
    <mergeCell ref="J49:K49"/>
    <mergeCell ref="D50:E50"/>
    <mergeCell ref="J50:K50"/>
    <mergeCell ref="D51:E51"/>
    <mergeCell ref="J51:K51"/>
    <mergeCell ref="D52:E52"/>
    <mergeCell ref="J52:K52"/>
    <mergeCell ref="D53:E53"/>
    <mergeCell ref="J53:K53"/>
    <mergeCell ref="L49:M49"/>
    <mergeCell ref="B38:C38"/>
    <mergeCell ref="B39:C39"/>
    <mergeCell ref="B40:C40"/>
    <mergeCell ref="B41:C41"/>
    <mergeCell ref="B42:C42"/>
    <mergeCell ref="B43:C43"/>
    <mergeCell ref="B44:C44"/>
    <mergeCell ref="B45:C45"/>
    <mergeCell ref="B46:C46"/>
    <mergeCell ref="B27:C27"/>
    <mergeCell ref="B28:C28"/>
    <mergeCell ref="B29:C29"/>
    <mergeCell ref="B30:C30"/>
    <mergeCell ref="B31:C31"/>
    <mergeCell ref="B32:C32"/>
    <mergeCell ref="B33:C33"/>
    <mergeCell ref="B34:C34"/>
    <mergeCell ref="B35:C35"/>
    <mergeCell ref="B16:C16"/>
    <mergeCell ref="B17:C17"/>
    <mergeCell ref="B20:C20"/>
    <mergeCell ref="B21:C21"/>
    <mergeCell ref="B22:C22"/>
    <mergeCell ref="B23:C23"/>
    <mergeCell ref="B24:C24"/>
    <mergeCell ref="B25:C25"/>
    <mergeCell ref="B26:C26"/>
    <mergeCell ref="A18:H18"/>
    <mergeCell ref="A19:L19"/>
    <mergeCell ref="D17:E17"/>
    <mergeCell ref="J17:K17"/>
    <mergeCell ref="L16:M16"/>
    <mergeCell ref="L17:M17"/>
    <mergeCell ref="L22:M22"/>
    <mergeCell ref="L23:M23"/>
    <mergeCell ref="L24:M24"/>
    <mergeCell ref="L25:M25"/>
    <mergeCell ref="L26:M26"/>
    <mergeCell ref="B7:C7"/>
    <mergeCell ref="B8:C8"/>
    <mergeCell ref="B9:C9"/>
    <mergeCell ref="B10:C10"/>
    <mergeCell ref="B11:C11"/>
    <mergeCell ref="B12:C12"/>
    <mergeCell ref="B13:C13"/>
    <mergeCell ref="B14:C14"/>
    <mergeCell ref="B15:C15"/>
    <mergeCell ref="D5:E5"/>
    <mergeCell ref="J5:K5"/>
    <mergeCell ref="D6:E6"/>
    <mergeCell ref="J6:K6"/>
    <mergeCell ref="A1:L1"/>
    <mergeCell ref="D2:E2"/>
    <mergeCell ref="J2:K2"/>
    <mergeCell ref="L2:M2"/>
    <mergeCell ref="D3:E3"/>
    <mergeCell ref="J3:K3"/>
    <mergeCell ref="L3:M3"/>
    <mergeCell ref="D4:E4"/>
    <mergeCell ref="J4:K4"/>
    <mergeCell ref="B2:C2"/>
    <mergeCell ref="B3:C3"/>
    <mergeCell ref="B4:C4"/>
    <mergeCell ref="B5:C5"/>
    <mergeCell ref="B6:C6"/>
    <mergeCell ref="L4:M4"/>
    <mergeCell ref="L5:M5"/>
    <mergeCell ref="L6:M6"/>
    <mergeCell ref="D7:E7"/>
    <mergeCell ref="J7:K7"/>
    <mergeCell ref="D8:E8"/>
    <mergeCell ref="J8:K8"/>
    <mergeCell ref="D9:E9"/>
    <mergeCell ref="J9:K9"/>
    <mergeCell ref="D10:E10"/>
    <mergeCell ref="J10:K10"/>
    <mergeCell ref="D11:E11"/>
    <mergeCell ref="J11:K11"/>
    <mergeCell ref="D12:E12"/>
    <mergeCell ref="J12:K12"/>
    <mergeCell ref="D13:E13"/>
    <mergeCell ref="J13:K13"/>
    <mergeCell ref="D14:E14"/>
    <mergeCell ref="J14:K14"/>
    <mergeCell ref="D15:E15"/>
    <mergeCell ref="J15:K15"/>
    <mergeCell ref="D16:E16"/>
    <mergeCell ref="J16:K16"/>
    <mergeCell ref="D30:E30"/>
    <mergeCell ref="J30:K30"/>
    <mergeCell ref="D20:E20"/>
    <mergeCell ref="J20:K20"/>
    <mergeCell ref="L20:M20"/>
    <mergeCell ref="D21:E21"/>
    <mergeCell ref="J21:K21"/>
    <mergeCell ref="L21:M21"/>
    <mergeCell ref="D22:E22"/>
    <mergeCell ref="J22:K22"/>
    <mergeCell ref="D23:E23"/>
    <mergeCell ref="J23:K23"/>
    <mergeCell ref="D24:E24"/>
    <mergeCell ref="J24:K24"/>
    <mergeCell ref="D25:E25"/>
    <mergeCell ref="J25:K25"/>
    <mergeCell ref="D26:E26"/>
    <mergeCell ref="J26:K26"/>
    <mergeCell ref="D27:E27"/>
    <mergeCell ref="J27:K27"/>
    <mergeCell ref="D28:E28"/>
    <mergeCell ref="J28:K28"/>
    <mergeCell ref="D29:E29"/>
    <mergeCell ref="J29:K29"/>
    <mergeCell ref="D42:E42"/>
    <mergeCell ref="J42:K42"/>
    <mergeCell ref="D31:E31"/>
    <mergeCell ref="J31:K31"/>
    <mergeCell ref="D32:E32"/>
    <mergeCell ref="J32:K32"/>
    <mergeCell ref="D33:E33"/>
    <mergeCell ref="J33:K33"/>
    <mergeCell ref="D34:E34"/>
    <mergeCell ref="J34:K34"/>
    <mergeCell ref="D35:E35"/>
    <mergeCell ref="J35:K35"/>
    <mergeCell ref="A36:H36"/>
    <mergeCell ref="A37:L37"/>
    <mergeCell ref="D38:E38"/>
    <mergeCell ref="J38:K38"/>
    <mergeCell ref="L38:M38"/>
    <mergeCell ref="D39:E39"/>
    <mergeCell ref="J39:K39"/>
    <mergeCell ref="L39:M39"/>
    <mergeCell ref="D40:E40"/>
    <mergeCell ref="J40:K40"/>
    <mergeCell ref="D41:E41"/>
    <mergeCell ref="J41:K41"/>
    <mergeCell ref="D43:E43"/>
    <mergeCell ref="J43:K43"/>
    <mergeCell ref="D44:E44"/>
    <mergeCell ref="J44:K44"/>
    <mergeCell ref="D45:E45"/>
    <mergeCell ref="J45:K45"/>
    <mergeCell ref="D46:E46"/>
    <mergeCell ref="J46:K46"/>
    <mergeCell ref="D47:E47"/>
    <mergeCell ref="J47:K47"/>
    <mergeCell ref="D66:E66"/>
    <mergeCell ref="J66:K66"/>
    <mergeCell ref="D56:E56"/>
    <mergeCell ref="J56:K56"/>
    <mergeCell ref="L56:M56"/>
    <mergeCell ref="D57:E57"/>
    <mergeCell ref="J57:K57"/>
    <mergeCell ref="L57:M57"/>
    <mergeCell ref="D58:E58"/>
    <mergeCell ref="J58:K58"/>
    <mergeCell ref="D59:E59"/>
    <mergeCell ref="J59:K59"/>
    <mergeCell ref="D60:E60"/>
    <mergeCell ref="J60:K60"/>
    <mergeCell ref="D61:E61"/>
    <mergeCell ref="J61:K61"/>
    <mergeCell ref="D62:E62"/>
    <mergeCell ref="J62:K62"/>
    <mergeCell ref="D63:E63"/>
    <mergeCell ref="J63:K63"/>
    <mergeCell ref="D64:E64"/>
    <mergeCell ref="J64:K64"/>
    <mergeCell ref="D65:E65"/>
    <mergeCell ref="J65:K65"/>
    <mergeCell ref="D67:E67"/>
    <mergeCell ref="J67:K67"/>
    <mergeCell ref="D68:E68"/>
    <mergeCell ref="J68:K68"/>
    <mergeCell ref="D69:E69"/>
    <mergeCell ref="J69:K69"/>
    <mergeCell ref="A72:H72"/>
    <mergeCell ref="A73:H73"/>
    <mergeCell ref="D70:E70"/>
    <mergeCell ref="J70:K70"/>
    <mergeCell ref="D71:E71"/>
    <mergeCell ref="J71:K71"/>
    <mergeCell ref="B67:C67"/>
    <mergeCell ref="B68:C68"/>
    <mergeCell ref="B69:C69"/>
    <mergeCell ref="B70:C70"/>
    <mergeCell ref="B71:C71"/>
    <mergeCell ref="L7:M7"/>
    <mergeCell ref="L8:M8"/>
    <mergeCell ref="L9:M9"/>
    <mergeCell ref="L10:M10"/>
    <mergeCell ref="L11:M11"/>
    <mergeCell ref="L12:M12"/>
    <mergeCell ref="L13:M13"/>
    <mergeCell ref="L14:M14"/>
    <mergeCell ref="L15:M15"/>
    <mergeCell ref="L27:M27"/>
    <mergeCell ref="L28:M28"/>
    <mergeCell ref="L29:M29"/>
    <mergeCell ref="L30:M30"/>
    <mergeCell ref="L31:M31"/>
    <mergeCell ref="L32:M32"/>
    <mergeCell ref="L33:M33"/>
    <mergeCell ref="L34:M34"/>
    <mergeCell ref="L35:M35"/>
    <mergeCell ref="L40:M40"/>
    <mergeCell ref="L41:M41"/>
    <mergeCell ref="L42:M42"/>
    <mergeCell ref="L43:M43"/>
    <mergeCell ref="L44:M44"/>
    <mergeCell ref="L45:M45"/>
    <mergeCell ref="L46:M46"/>
    <mergeCell ref="L47:M47"/>
    <mergeCell ref="L48:M48"/>
    <mergeCell ref="L50:M50"/>
    <mergeCell ref="L51:M51"/>
    <mergeCell ref="L52:M52"/>
    <mergeCell ref="L53:M53"/>
    <mergeCell ref="L58:M58"/>
    <mergeCell ref="L59:M59"/>
    <mergeCell ref="L60:M60"/>
    <mergeCell ref="L61:M61"/>
    <mergeCell ref="L62:M62"/>
    <mergeCell ref="L63:M63"/>
    <mergeCell ref="L64:M64"/>
    <mergeCell ref="L65:M65"/>
    <mergeCell ref="L66:M66"/>
    <mergeCell ref="L67:M67"/>
    <mergeCell ref="L68:M68"/>
    <mergeCell ref="L69:M69"/>
    <mergeCell ref="L70:M70"/>
    <mergeCell ref="L71:M71"/>
  </mergeCells>
  <phoneticPr fontId="3" type="noConversion"/>
  <dataValidations xWindow="203" yWindow="277" count="9">
    <dataValidation type="list" errorStyle="warning" allowBlank="1" showInputMessage="1" showErrorMessage="1" errorTitle="Drop-Down Option Not Selected" error="Please select an option from the drop-down menu.  " promptTitle="Method" prompt="Select the educational method from the drop-down. _x000a__x000a_Please include lunches and breaks._x000a__x000a_When listing Concurrent Sessions, select &quot;Concurrent Header&quot; for the group title and list &quot;&lt;Concurrent Session&gt;&quot; for all concurrent breakout sessions." sqref="H3:H17 H21:H35 H39:H53 H57:H71">
      <formula1>Methods</formula1>
    </dataValidation>
    <dataValidation allowBlank="1" showInputMessage="1" showErrorMessage="1" promptTitle="Date of each meeting day" prompt="If your event lasts more than one day, please complete a &quot;Day&quot; tab for each day of the event." sqref="A21:A35 A3:A17"/>
    <dataValidation allowBlank="1" showInputMessage="1" showErrorMessage="1" promptTitle="Contact Minutes" prompt="Contact Minutes are calculated based on Start and End Times entered on the corresponding row." sqref="I3:I17 I21:I35 I39:I53 I57:I71"/>
    <dataValidation allowBlank="1" showInputMessage="1" showErrorMessage="1" promptTitle="Speaker" prompt="Specify each presenter for the time frame.  _x000a__x000a__x000d__x000d_Incomplete topic and presenter time frames will not be accepted._x000a__x000a__x000d__x000d_Please specify which time frames are lunches and breaks." sqref="G3 G21 G39 G57"/>
    <dataValidation allowBlank="1" showInputMessage="1" showErrorMessage="1" promptTitle="Topic" prompt="Specify each topic for the time frame.  _x000a__x000a__x000d__x000d_Incomplete topic and presenter time frames will not be accepted._x000a__x000a__x000d__x000d_Please specify which time frames are lunches and breaks." sqref="F3 F21 F39 F57"/>
    <dataValidation allowBlank="1" showInputMessage="1" showErrorMessage="1" promptTitle="Speaker" prompt="Specify each presenter for the time frame.  _x000d__x000d_Incomplete topic and presenter time frames will not be accepted._x000d__x000d_Please specify which time frames are lunches and breaks." sqref="G4:G17 G22:G35 G40:G53 G58:G71"/>
    <dataValidation allowBlank="1" showInputMessage="1" showErrorMessage="1" promptTitle="Topic" prompt="Specify each topic for the time frame.  _x000d__x000d_Incomplete topic and presenter time frames will not be accepted._x000d__x000d_Please specify which time frames are lunches and breaks." sqref="F4:F17 F22:F35 F40:F53 F58:F71"/>
    <dataValidation allowBlank="1" showInputMessage="1" showErrorMessage="1" promptTitle="Start/End Times" prompt="Enter the start time / end time for lectures, discussions, topics, labs, or other events scheduled for the meeting. Please also include chronological lunches and break time frames. (Time fields are formatted in military time.)" sqref="B3:E17 B21:E35 B39:E53 B57:E71"/>
    <dataValidation allowBlank="1" showInputMessage="1" showErrorMessage="1" promptTitle="CEU" prompt="Possible CEUs will be assigned automatically for each contact minute." sqref="J3:K17 J21:K35 J39:K53 J57:K71"/>
  </dataValidations>
  <pageMargins left="0.42" right="0.38" top="0.51" bottom="0.5" header="0.51" footer="0.44"/>
  <pageSetup scale="72" fitToHeight="0" orientation="portrait" horizontalDpi="4294967292" verticalDpi="4294967292"/>
  <headerFooter alignWithMargins="0"/>
  <rowBreaks count="3" manualBreakCount="3">
    <brk id="18" max="16383" man="1"/>
    <brk id="36" max="16383" man="1"/>
    <brk id="54" max="16383" man="1"/>
  </rowBreak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CC"/>
    <pageSetUpPr fitToPage="1"/>
  </sheetPr>
  <dimension ref="A1:M77"/>
  <sheetViews>
    <sheetView showGridLines="0" showRowColHeaders="0" workbookViewId="0">
      <selection activeCell="A3" sqref="A3"/>
    </sheetView>
  </sheetViews>
  <sheetFormatPr defaultColWidth="10.75" defaultRowHeight="14.25" x14ac:dyDescent="0.2"/>
  <cols>
    <col min="1" max="1" width="9.875" style="6" customWidth="1"/>
    <col min="2" max="2" width="6" style="6" customWidth="1"/>
    <col min="3" max="3" width="4" style="6" customWidth="1"/>
    <col min="4" max="4" width="6" style="6" customWidth="1"/>
    <col min="5" max="5" width="4" style="6" customWidth="1"/>
    <col min="6" max="6" width="25.125" style="5" customWidth="1"/>
    <col min="7" max="7" width="17.625" style="5" customWidth="1"/>
    <col min="8" max="8" width="11.875" style="5" customWidth="1"/>
    <col min="9" max="9" width="15.125" style="11" customWidth="1"/>
    <col min="10" max="10" width="10.625" style="2" customWidth="1"/>
    <col min="11" max="11" width="10.75" style="2" hidden="1" customWidth="1"/>
    <col min="12" max="12" width="10.875" style="2" customWidth="1"/>
    <col min="13" max="13" width="10.75" style="2" hidden="1" customWidth="1"/>
    <col min="14" max="16384" width="10.75" style="2"/>
  </cols>
  <sheetData>
    <row r="1" spans="1:13" s="3" customFormat="1" ht="17.100000000000001" customHeight="1" x14ac:dyDescent="0.25">
      <c r="A1" s="213" t="s">
        <v>96</v>
      </c>
      <c r="B1" s="214"/>
      <c r="C1" s="214"/>
      <c r="D1" s="214"/>
      <c r="E1" s="214"/>
      <c r="F1" s="214"/>
      <c r="G1" s="214"/>
      <c r="H1" s="214"/>
      <c r="I1" s="215"/>
      <c r="J1" s="216"/>
      <c r="K1" s="216"/>
      <c r="L1" s="216"/>
      <c r="M1" s="72"/>
    </row>
    <row r="2" spans="1:13" ht="15" customHeight="1" x14ac:dyDescent="0.25">
      <c r="A2" s="39" t="s">
        <v>29</v>
      </c>
      <c r="B2" s="177" t="s">
        <v>121</v>
      </c>
      <c r="C2" s="177"/>
      <c r="D2" s="177" t="s">
        <v>122</v>
      </c>
      <c r="E2" s="177"/>
      <c r="F2" s="36" t="s">
        <v>119</v>
      </c>
      <c r="G2" s="36" t="s">
        <v>120</v>
      </c>
      <c r="H2" s="36" t="s">
        <v>108</v>
      </c>
      <c r="I2" s="58" t="s">
        <v>123</v>
      </c>
      <c r="J2" s="174" t="s">
        <v>129</v>
      </c>
      <c r="K2" s="175"/>
      <c r="L2" s="187" t="s">
        <v>73</v>
      </c>
      <c r="M2" s="188"/>
    </row>
    <row r="3" spans="1:13" ht="30.75" customHeight="1" x14ac:dyDescent="0.2">
      <c r="A3" s="37" t="str">
        <f>IF('Day 4'!A3&gt;Form!G30," ",+'Day 4'!A3+1)</f>
        <v xml:space="preserve"> </v>
      </c>
      <c r="B3" s="176"/>
      <c r="C3" s="176"/>
      <c r="D3" s="176"/>
      <c r="E3" s="176"/>
      <c r="F3" s="13"/>
      <c r="G3" s="13"/>
      <c r="H3" s="13"/>
      <c r="I3" s="68">
        <f>(D3-B3)*1440</f>
        <v>0</v>
      </c>
      <c r="J3" s="69" t="str">
        <f>IF(OR(H3="&lt;Break&gt;",H3="&lt;Lunch&gt;",H3="&lt;No Count&gt;",H3="&lt;Test&gt;",H3="&lt;Concurrent Discussion&gt;", H3="&lt;Concurrent Lecture&gt;", H3="&lt;Concurrent Session&gt;",H3="&lt;Concurrent Simulation&gt;", H3="&lt;Concurrent Workshop&gt;")," ",IF(ISTEXT(G3),IF(Form!$K$32="SDCE","SDCE","CEU")," "))</f>
        <v xml:space="preserve"> </v>
      </c>
      <c r="K3" s="69"/>
      <c r="L3" s="171" t="str">
        <f>IF(J3=" "," ",I3/50)</f>
        <v xml:space="preserve"> </v>
      </c>
      <c r="M3" s="171"/>
    </row>
    <row r="4" spans="1:13" ht="30.75" customHeight="1" x14ac:dyDescent="0.2">
      <c r="A4" s="37" t="str">
        <f t="shared" ref="A4:A17" si="0">$A$3</f>
        <v xml:space="preserve"> </v>
      </c>
      <c r="B4" s="176">
        <f>D3</f>
        <v>0</v>
      </c>
      <c r="C4" s="176"/>
      <c r="D4" s="176"/>
      <c r="E4" s="176"/>
      <c r="F4" s="13"/>
      <c r="G4" s="13"/>
      <c r="H4" s="13"/>
      <c r="I4" s="68">
        <f t="shared" ref="I4:I17" si="1">(D4-B4)*1440</f>
        <v>0</v>
      </c>
      <c r="J4" s="69" t="str">
        <f>IF(OR(H4="&lt;Break&gt;",H4="&lt;Lunch&gt;",H4="&lt;No Count&gt;",H4="&lt;Test&gt;",H4="&lt;Concurrent Discussion&gt;", H4="&lt;Concurrent Lecture&gt;", H4="&lt;Concurrent Session&gt;",H4="&lt;Concurrent Simulation&gt;", H4="&lt;Concurrent Workshop&gt;")," ",IF(ISTEXT(G4),IF(Form!$K$32="SDCE","SDCE","CEU")," "))</f>
        <v xml:space="preserve"> </v>
      </c>
      <c r="K4" s="69"/>
      <c r="L4" s="171" t="str">
        <f t="shared" ref="L4:L17" si="2">IF(J4=" "," ",I4/50)</f>
        <v xml:space="preserve"> </v>
      </c>
      <c r="M4" s="171"/>
    </row>
    <row r="5" spans="1:13" ht="30.75" customHeight="1" x14ac:dyDescent="0.2">
      <c r="A5" s="37" t="str">
        <f t="shared" si="0"/>
        <v xml:space="preserve"> </v>
      </c>
      <c r="B5" s="176">
        <f t="shared" ref="B5:B17" si="3">D4</f>
        <v>0</v>
      </c>
      <c r="C5" s="176"/>
      <c r="D5" s="176"/>
      <c r="E5" s="176"/>
      <c r="F5" s="13"/>
      <c r="G5" s="13"/>
      <c r="H5" s="13"/>
      <c r="I5" s="68">
        <f t="shared" si="1"/>
        <v>0</v>
      </c>
      <c r="J5" s="69" t="str">
        <f>IF(OR(H5="&lt;Break&gt;",H5="&lt;Lunch&gt;",H5="&lt;No Count&gt;",H5="&lt;Test&gt;",H5="&lt;Concurrent Discussion&gt;", H5="&lt;Concurrent Lecture&gt;", H5="&lt;Concurrent Session&gt;",H5="&lt;Concurrent Simulation&gt;", H5="&lt;Concurrent Workshop&gt;")," ",IF(ISTEXT(G5),IF(Form!$K$32="SDCE","SDCE","CEU")," "))</f>
        <v xml:space="preserve"> </v>
      </c>
      <c r="K5" s="69"/>
      <c r="L5" s="171" t="str">
        <f t="shared" si="2"/>
        <v xml:space="preserve"> </v>
      </c>
      <c r="M5" s="171"/>
    </row>
    <row r="6" spans="1:13" ht="30.75" customHeight="1" x14ac:dyDescent="0.2">
      <c r="A6" s="37" t="str">
        <f t="shared" si="0"/>
        <v xml:space="preserve"> </v>
      </c>
      <c r="B6" s="176">
        <f t="shared" si="3"/>
        <v>0</v>
      </c>
      <c r="C6" s="176"/>
      <c r="D6" s="176"/>
      <c r="E6" s="176"/>
      <c r="F6" s="13"/>
      <c r="G6" s="13"/>
      <c r="H6" s="13"/>
      <c r="I6" s="68">
        <f t="shared" si="1"/>
        <v>0</v>
      </c>
      <c r="J6" s="69" t="str">
        <f>IF(OR(H6="&lt;Break&gt;",H6="&lt;Lunch&gt;",H6="&lt;No Count&gt;",H6="&lt;Test&gt;",H6="&lt;Concurrent Discussion&gt;", H6="&lt;Concurrent Lecture&gt;", H6="&lt;Concurrent Session&gt;",H6="&lt;Concurrent Simulation&gt;", H6="&lt;Concurrent Workshop&gt;")," ",IF(ISTEXT(G6),IF(Form!$K$32="SDCE","SDCE","CEU")," "))</f>
        <v xml:space="preserve"> </v>
      </c>
      <c r="K6" s="69"/>
      <c r="L6" s="171" t="str">
        <f t="shared" si="2"/>
        <v xml:space="preserve"> </v>
      </c>
      <c r="M6" s="171"/>
    </row>
    <row r="7" spans="1:13" ht="30.75" customHeight="1" x14ac:dyDescent="0.2">
      <c r="A7" s="37" t="str">
        <f t="shared" si="0"/>
        <v xml:space="preserve"> </v>
      </c>
      <c r="B7" s="176">
        <f t="shared" si="3"/>
        <v>0</v>
      </c>
      <c r="C7" s="176"/>
      <c r="D7" s="176"/>
      <c r="E7" s="176"/>
      <c r="F7" s="13"/>
      <c r="G7" s="13"/>
      <c r="H7" s="13"/>
      <c r="I7" s="68">
        <f t="shared" si="1"/>
        <v>0</v>
      </c>
      <c r="J7" s="69" t="str">
        <f>IF(OR(H7="&lt;Break&gt;",H7="&lt;Lunch&gt;",H7="&lt;No Count&gt;",H7="&lt;Test&gt;",H7="&lt;Concurrent Discussion&gt;", H7="&lt;Concurrent Lecture&gt;", H7="&lt;Concurrent Session&gt;",H7="&lt;Concurrent Simulation&gt;", H7="&lt;Concurrent Workshop&gt;")," ",IF(ISTEXT(G7),IF(Form!$K$32="SDCE","SDCE","CEU")," "))</f>
        <v xml:space="preserve"> </v>
      </c>
      <c r="K7" s="69"/>
      <c r="L7" s="171" t="str">
        <f t="shared" si="2"/>
        <v xml:space="preserve"> </v>
      </c>
      <c r="M7" s="171"/>
    </row>
    <row r="8" spans="1:13" ht="30.75" customHeight="1" x14ac:dyDescent="0.2">
      <c r="A8" s="37" t="str">
        <f t="shared" si="0"/>
        <v xml:space="preserve"> </v>
      </c>
      <c r="B8" s="176">
        <f t="shared" si="3"/>
        <v>0</v>
      </c>
      <c r="C8" s="176"/>
      <c r="D8" s="176"/>
      <c r="E8" s="176"/>
      <c r="F8" s="13"/>
      <c r="G8" s="13"/>
      <c r="H8" s="13"/>
      <c r="I8" s="68">
        <f t="shared" si="1"/>
        <v>0</v>
      </c>
      <c r="J8" s="69" t="str">
        <f>IF(OR(H8="&lt;Break&gt;",H8="&lt;Lunch&gt;",H8="&lt;No Count&gt;",H8="&lt;Test&gt;",H8="&lt;Concurrent Discussion&gt;", H8="&lt;Concurrent Lecture&gt;", H8="&lt;Concurrent Session&gt;",H8="&lt;Concurrent Simulation&gt;", H8="&lt;Concurrent Workshop&gt;")," ",IF(ISTEXT(G8),IF(Form!$K$32="SDCE","SDCE","CEU")," "))</f>
        <v xml:space="preserve"> </v>
      </c>
      <c r="K8" s="69"/>
      <c r="L8" s="171" t="str">
        <f t="shared" si="2"/>
        <v xml:space="preserve"> </v>
      </c>
      <c r="M8" s="171"/>
    </row>
    <row r="9" spans="1:13" ht="30.75" customHeight="1" x14ac:dyDescent="0.2">
      <c r="A9" s="37" t="str">
        <f t="shared" si="0"/>
        <v xml:space="preserve"> </v>
      </c>
      <c r="B9" s="176">
        <f t="shared" si="3"/>
        <v>0</v>
      </c>
      <c r="C9" s="176"/>
      <c r="D9" s="176"/>
      <c r="E9" s="176"/>
      <c r="F9" s="13"/>
      <c r="G9" s="13"/>
      <c r="H9" s="13"/>
      <c r="I9" s="68">
        <f t="shared" si="1"/>
        <v>0</v>
      </c>
      <c r="J9" s="69" t="str">
        <f>IF(OR(H9="&lt;Break&gt;",H9="&lt;Lunch&gt;",H9="&lt;No Count&gt;",H9="&lt;Test&gt;",H9="&lt;Concurrent Discussion&gt;", H9="&lt;Concurrent Lecture&gt;", H9="&lt;Concurrent Session&gt;",H9="&lt;Concurrent Simulation&gt;", H9="&lt;Concurrent Workshop&gt;")," ",IF(ISTEXT(G9),IF(Form!$K$32="SDCE","SDCE","CEU")," "))</f>
        <v xml:space="preserve"> </v>
      </c>
      <c r="K9" s="69"/>
      <c r="L9" s="171" t="str">
        <f t="shared" si="2"/>
        <v xml:space="preserve"> </v>
      </c>
      <c r="M9" s="171"/>
    </row>
    <row r="10" spans="1:13" ht="32.1" customHeight="1" x14ac:dyDescent="0.2">
      <c r="A10" s="37" t="str">
        <f t="shared" si="0"/>
        <v xml:space="preserve"> </v>
      </c>
      <c r="B10" s="176">
        <f t="shared" si="3"/>
        <v>0</v>
      </c>
      <c r="C10" s="176"/>
      <c r="D10" s="176"/>
      <c r="E10" s="176"/>
      <c r="F10" s="13"/>
      <c r="G10" s="13"/>
      <c r="H10" s="13"/>
      <c r="I10" s="68">
        <f t="shared" si="1"/>
        <v>0</v>
      </c>
      <c r="J10" s="69" t="str">
        <f>IF(OR(H10="&lt;Break&gt;",H10="&lt;Lunch&gt;",H10="&lt;No Count&gt;",H10="&lt;Test&gt;",H10="&lt;Concurrent Discussion&gt;", H10="&lt;Concurrent Lecture&gt;", H10="&lt;Concurrent Session&gt;",H10="&lt;Concurrent Simulation&gt;", H10="&lt;Concurrent Workshop&gt;")," ",IF(ISTEXT(G10),IF(Form!$K$32="SDCE","SDCE","CEU")," "))</f>
        <v xml:space="preserve"> </v>
      </c>
      <c r="K10" s="69"/>
      <c r="L10" s="171" t="str">
        <f t="shared" si="2"/>
        <v xml:space="preserve"> </v>
      </c>
      <c r="M10" s="171"/>
    </row>
    <row r="11" spans="1:13" ht="30.75" customHeight="1" x14ac:dyDescent="0.2">
      <c r="A11" s="37" t="str">
        <f t="shared" si="0"/>
        <v xml:space="preserve"> </v>
      </c>
      <c r="B11" s="176">
        <f t="shared" si="3"/>
        <v>0</v>
      </c>
      <c r="C11" s="176"/>
      <c r="D11" s="176"/>
      <c r="E11" s="176"/>
      <c r="F11" s="13"/>
      <c r="G11" s="13"/>
      <c r="H11" s="13"/>
      <c r="I11" s="68">
        <f t="shared" si="1"/>
        <v>0</v>
      </c>
      <c r="J11" s="69" t="str">
        <f>IF(OR(H11="&lt;Break&gt;",H11="&lt;Lunch&gt;",H11="&lt;No Count&gt;",H11="&lt;Test&gt;",H11="&lt;Concurrent Discussion&gt;", H11="&lt;Concurrent Lecture&gt;", H11="&lt;Concurrent Session&gt;",H11="&lt;Concurrent Simulation&gt;", H11="&lt;Concurrent Workshop&gt;")," ",IF(ISTEXT(G11),IF(Form!$K$32="SDCE","SDCE","CEU")," "))</f>
        <v xml:space="preserve"> </v>
      </c>
      <c r="K11" s="69"/>
      <c r="L11" s="171" t="str">
        <f t="shared" si="2"/>
        <v xml:space="preserve"> </v>
      </c>
      <c r="M11" s="171"/>
    </row>
    <row r="12" spans="1:13" ht="30.75" customHeight="1" x14ac:dyDescent="0.2">
      <c r="A12" s="37" t="str">
        <f t="shared" si="0"/>
        <v xml:space="preserve"> </v>
      </c>
      <c r="B12" s="176">
        <f t="shared" si="3"/>
        <v>0</v>
      </c>
      <c r="C12" s="176"/>
      <c r="D12" s="176"/>
      <c r="E12" s="176"/>
      <c r="F12" s="13"/>
      <c r="G12" s="13"/>
      <c r="H12" s="13"/>
      <c r="I12" s="68">
        <f t="shared" si="1"/>
        <v>0</v>
      </c>
      <c r="J12" s="69" t="str">
        <f>IF(OR(H12="&lt;Break&gt;",H12="&lt;Lunch&gt;",H12="&lt;No Count&gt;",H12="&lt;Test&gt;",H12="&lt;Concurrent Discussion&gt;", H12="&lt;Concurrent Lecture&gt;", H12="&lt;Concurrent Session&gt;",H12="&lt;Concurrent Simulation&gt;", H12="&lt;Concurrent Workshop&gt;")," ",IF(ISTEXT(G12),IF(Form!$K$32="SDCE","SDCE","CEU")," "))</f>
        <v xml:space="preserve"> </v>
      </c>
      <c r="K12" s="69"/>
      <c r="L12" s="171" t="str">
        <f t="shared" si="2"/>
        <v xml:space="preserve"> </v>
      </c>
      <c r="M12" s="171"/>
    </row>
    <row r="13" spans="1:13" ht="30.75" customHeight="1" x14ac:dyDescent="0.2">
      <c r="A13" s="37" t="str">
        <f t="shared" si="0"/>
        <v xml:space="preserve"> </v>
      </c>
      <c r="B13" s="176">
        <f t="shared" si="3"/>
        <v>0</v>
      </c>
      <c r="C13" s="176"/>
      <c r="D13" s="176"/>
      <c r="E13" s="176"/>
      <c r="F13" s="13"/>
      <c r="G13" s="13"/>
      <c r="H13" s="13"/>
      <c r="I13" s="68">
        <f t="shared" si="1"/>
        <v>0</v>
      </c>
      <c r="J13" s="69" t="str">
        <f>IF(OR(H13="&lt;Break&gt;",H13="&lt;Lunch&gt;",H13="&lt;No Count&gt;",H13="&lt;Test&gt;",H13="&lt;Concurrent Discussion&gt;", H13="&lt;Concurrent Lecture&gt;", H13="&lt;Concurrent Session&gt;",H13="&lt;Concurrent Simulation&gt;", H13="&lt;Concurrent Workshop&gt;")," ",IF(ISTEXT(G13),IF(Form!$K$32="SDCE","SDCE","CEU")," "))</f>
        <v xml:space="preserve"> </v>
      </c>
      <c r="K13" s="69"/>
      <c r="L13" s="171" t="str">
        <f t="shared" si="2"/>
        <v xml:space="preserve"> </v>
      </c>
      <c r="M13" s="171"/>
    </row>
    <row r="14" spans="1:13" ht="30.75" customHeight="1" x14ac:dyDescent="0.2">
      <c r="A14" s="37" t="str">
        <f t="shared" si="0"/>
        <v xml:space="preserve"> </v>
      </c>
      <c r="B14" s="176">
        <f t="shared" si="3"/>
        <v>0</v>
      </c>
      <c r="C14" s="176"/>
      <c r="D14" s="176"/>
      <c r="E14" s="176"/>
      <c r="F14" s="13"/>
      <c r="G14" s="13"/>
      <c r="H14" s="13"/>
      <c r="I14" s="68">
        <f t="shared" si="1"/>
        <v>0</v>
      </c>
      <c r="J14" s="69" t="str">
        <f>IF(OR(H14="&lt;Break&gt;",H14="&lt;Lunch&gt;",H14="&lt;No Count&gt;",H14="&lt;Test&gt;",H14="&lt;Concurrent Discussion&gt;", H14="&lt;Concurrent Lecture&gt;", H14="&lt;Concurrent Session&gt;",H14="&lt;Concurrent Simulation&gt;", H14="&lt;Concurrent Workshop&gt;")," ",IF(ISTEXT(G14),IF(Form!$K$32="SDCE","SDCE","CEU")," "))</f>
        <v xml:space="preserve"> </v>
      </c>
      <c r="K14" s="69"/>
      <c r="L14" s="171" t="str">
        <f t="shared" si="2"/>
        <v xml:space="preserve"> </v>
      </c>
      <c r="M14" s="171"/>
    </row>
    <row r="15" spans="1:13" ht="30.75" customHeight="1" x14ac:dyDescent="0.2">
      <c r="A15" s="37" t="str">
        <f t="shared" si="0"/>
        <v xml:space="preserve"> </v>
      </c>
      <c r="B15" s="176">
        <f t="shared" si="3"/>
        <v>0</v>
      </c>
      <c r="C15" s="176"/>
      <c r="D15" s="176"/>
      <c r="E15" s="176"/>
      <c r="F15" s="13"/>
      <c r="G15" s="13"/>
      <c r="H15" s="13"/>
      <c r="I15" s="68">
        <f t="shared" si="1"/>
        <v>0</v>
      </c>
      <c r="J15" s="69" t="str">
        <f>IF(OR(H15="&lt;Break&gt;",H15="&lt;Lunch&gt;",H15="&lt;No Count&gt;",H15="&lt;Test&gt;",H15="&lt;Concurrent Discussion&gt;", H15="&lt;Concurrent Lecture&gt;", H15="&lt;Concurrent Session&gt;",H15="&lt;Concurrent Simulation&gt;", H15="&lt;Concurrent Workshop&gt;")," ",IF(ISTEXT(G15),IF(Form!$K$32="SDCE","SDCE","CEU")," "))</f>
        <v xml:space="preserve"> </v>
      </c>
      <c r="K15" s="69"/>
      <c r="L15" s="171" t="str">
        <f t="shared" si="2"/>
        <v xml:space="preserve"> </v>
      </c>
      <c r="M15" s="171"/>
    </row>
    <row r="16" spans="1:13" ht="30.75" customHeight="1" x14ac:dyDescent="0.2">
      <c r="A16" s="37" t="str">
        <f t="shared" si="0"/>
        <v xml:space="preserve"> </v>
      </c>
      <c r="B16" s="176">
        <f t="shared" si="3"/>
        <v>0</v>
      </c>
      <c r="C16" s="176"/>
      <c r="D16" s="176"/>
      <c r="E16" s="176"/>
      <c r="F16" s="13"/>
      <c r="G16" s="13"/>
      <c r="H16" s="13"/>
      <c r="I16" s="68">
        <f t="shared" si="1"/>
        <v>0</v>
      </c>
      <c r="J16" s="69" t="str">
        <f>IF(OR(H16="&lt;Break&gt;",H16="&lt;Lunch&gt;",H16="&lt;No Count&gt;",H16="&lt;Test&gt;",H16="&lt;Concurrent Discussion&gt;", H16="&lt;Concurrent Lecture&gt;", H16="&lt;Concurrent Session&gt;",H16="&lt;Concurrent Simulation&gt;", H16="&lt;Concurrent Workshop&gt;")," ",IF(ISTEXT(G16),IF(Form!$K$32="SDCE","SDCE","CEU")," "))</f>
        <v xml:space="preserve"> </v>
      </c>
      <c r="K16" s="69"/>
      <c r="L16" s="171" t="str">
        <f t="shared" si="2"/>
        <v xml:space="preserve"> </v>
      </c>
      <c r="M16" s="171"/>
    </row>
    <row r="17" spans="1:13" ht="30.75" customHeight="1" x14ac:dyDescent="0.2">
      <c r="A17" s="37" t="str">
        <f t="shared" si="0"/>
        <v xml:space="preserve"> </v>
      </c>
      <c r="B17" s="176">
        <f t="shared" si="3"/>
        <v>0</v>
      </c>
      <c r="C17" s="176"/>
      <c r="D17" s="176"/>
      <c r="E17" s="176"/>
      <c r="F17" s="13"/>
      <c r="G17" s="13"/>
      <c r="H17" s="13"/>
      <c r="I17" s="68">
        <f t="shared" si="1"/>
        <v>0</v>
      </c>
      <c r="J17" s="69" t="str">
        <f>IF(OR(H17="&lt;Break&gt;",H17="&lt;Lunch&gt;",H17="&lt;No Count&gt;",H17="&lt;Test&gt;",H17="&lt;Concurrent Discussion&gt;", H17="&lt;Concurrent Lecture&gt;", H17="&lt;Concurrent Session&gt;",H17="&lt;Concurrent Simulation&gt;", H17="&lt;Concurrent Workshop&gt;")," ",IF(ISTEXT(G17),IF(Form!$K$32="SDCE","SDCE","CEU")," "))</f>
        <v xml:space="preserve"> </v>
      </c>
      <c r="K17" s="69"/>
      <c r="L17" s="171" t="str">
        <f t="shared" si="2"/>
        <v xml:space="preserve"> </v>
      </c>
      <c r="M17" s="171"/>
    </row>
    <row r="18" spans="1:13" ht="24" customHeight="1" x14ac:dyDescent="0.2">
      <c r="A18" s="204" t="s">
        <v>97</v>
      </c>
      <c r="B18" s="205"/>
      <c r="C18" s="205"/>
      <c r="D18" s="221"/>
      <c r="E18" s="221"/>
      <c r="F18" s="221"/>
      <c r="G18" s="221"/>
      <c r="H18" s="222"/>
      <c r="I18" s="59">
        <f>SUMIF($H3:$H17,"&lt;&gt;*&lt;*",$I3:$I17)</f>
        <v>0</v>
      </c>
      <c r="J18" s="61" t="str">
        <f>IF(Form!$G$32="SDCE","SDCE","CEU")</f>
        <v>CEU</v>
      </c>
      <c r="K18" s="39"/>
      <c r="L18" s="60">
        <f>SUM(L3:M17)</f>
        <v>0</v>
      </c>
      <c r="M18" s="70"/>
    </row>
    <row r="19" spans="1:13" s="17" customFormat="1" ht="17.100000000000001" customHeight="1" x14ac:dyDescent="0.2">
      <c r="A19" s="210" t="s">
        <v>98</v>
      </c>
      <c r="B19" s="211"/>
      <c r="C19" s="211"/>
      <c r="D19" s="211"/>
      <c r="E19" s="211"/>
      <c r="F19" s="211"/>
      <c r="G19" s="211"/>
      <c r="H19" s="211"/>
      <c r="I19" s="211"/>
      <c r="J19" s="212"/>
      <c r="K19" s="212"/>
      <c r="L19" s="212"/>
      <c r="M19" s="30"/>
    </row>
    <row r="20" spans="1:13" ht="15" customHeight="1" x14ac:dyDescent="0.25">
      <c r="A20" s="39" t="s">
        <v>29</v>
      </c>
      <c r="B20" s="177" t="s">
        <v>121</v>
      </c>
      <c r="C20" s="177"/>
      <c r="D20" s="177" t="s">
        <v>122</v>
      </c>
      <c r="E20" s="177"/>
      <c r="F20" s="36" t="s">
        <v>119</v>
      </c>
      <c r="G20" s="36" t="s">
        <v>120</v>
      </c>
      <c r="H20" s="36" t="s">
        <v>108</v>
      </c>
      <c r="I20" s="58" t="s">
        <v>123</v>
      </c>
      <c r="J20" s="174" t="s">
        <v>129</v>
      </c>
      <c r="K20" s="175"/>
      <c r="L20" s="187" t="s">
        <v>73</v>
      </c>
      <c r="M20" s="188"/>
    </row>
    <row r="21" spans="1:13" ht="24" customHeight="1" x14ac:dyDescent="0.2">
      <c r="A21" s="38" t="str">
        <f>$A$3</f>
        <v xml:space="preserve"> </v>
      </c>
      <c r="B21" s="176">
        <f>D17</f>
        <v>0</v>
      </c>
      <c r="C21" s="176"/>
      <c r="D21" s="176"/>
      <c r="E21" s="176"/>
      <c r="F21" s="13"/>
      <c r="G21" s="13"/>
      <c r="H21" s="13"/>
      <c r="I21" s="68">
        <f>(D21-B21)*1440</f>
        <v>0</v>
      </c>
      <c r="J21" s="69" t="str">
        <f>IF(OR(H21="&lt;Break&gt;",H21="&lt;Lunch&gt;",H21="&lt;No Count&gt;",H21="&lt;Test&gt;",H21="&lt;Concurrent Discussion&gt;", H21="&lt;Concurrent Lecture&gt;", H21="&lt;Concurrent Session&gt;",H21="&lt;Concurrent Simulation&gt;", H21="&lt;Concurrent Workshop&gt;")," ",IF(ISTEXT(G21),IF(Form!$K$32="SDCE","SDCE","CEU")," "))</f>
        <v xml:space="preserve"> </v>
      </c>
      <c r="K21" s="69"/>
      <c r="L21" s="171" t="str">
        <f>IF(J21=" "," ",I21/50)</f>
        <v xml:space="preserve"> </v>
      </c>
      <c r="M21" s="171"/>
    </row>
    <row r="22" spans="1:13" ht="30.75" customHeight="1" x14ac:dyDescent="0.2">
      <c r="A22" s="38" t="str">
        <f t="shared" ref="A22:A35" si="4">$A$3</f>
        <v xml:space="preserve"> </v>
      </c>
      <c r="B22" s="176">
        <f>D21</f>
        <v>0</v>
      </c>
      <c r="C22" s="176"/>
      <c r="D22" s="176"/>
      <c r="E22" s="176"/>
      <c r="F22" s="13"/>
      <c r="G22" s="13"/>
      <c r="H22" s="13"/>
      <c r="I22" s="68">
        <f t="shared" ref="I22:I35" si="5">(D22-B22)*1440</f>
        <v>0</v>
      </c>
      <c r="J22" s="69" t="str">
        <f>IF(OR(H22="&lt;Break&gt;",H22="&lt;Lunch&gt;",H22="&lt;No Count&gt;",H22="&lt;Test&gt;",H22="&lt;Concurrent Discussion&gt;", H22="&lt;Concurrent Lecture&gt;", H22="&lt;Concurrent Session&gt;",H22="&lt;Concurrent Simulation&gt;", H22="&lt;Concurrent Workshop&gt;")," ",IF(ISTEXT(G22),IF(Form!$K$32="SDCE","SDCE","CEU")," "))</f>
        <v xml:space="preserve"> </v>
      </c>
      <c r="K22" s="69"/>
      <c r="L22" s="171" t="str">
        <f t="shared" ref="L22:L35" si="6">IF(J22=" "," ",I22/50)</f>
        <v xml:space="preserve"> </v>
      </c>
      <c r="M22" s="171"/>
    </row>
    <row r="23" spans="1:13" ht="30.75" customHeight="1" x14ac:dyDescent="0.2">
      <c r="A23" s="38" t="str">
        <f t="shared" si="4"/>
        <v xml:space="preserve"> </v>
      </c>
      <c r="B23" s="176">
        <f t="shared" ref="B23:B35" si="7">D22</f>
        <v>0</v>
      </c>
      <c r="C23" s="176"/>
      <c r="D23" s="176"/>
      <c r="E23" s="176"/>
      <c r="F23" s="13"/>
      <c r="G23" s="13"/>
      <c r="H23" s="13"/>
      <c r="I23" s="68">
        <f t="shared" si="5"/>
        <v>0</v>
      </c>
      <c r="J23" s="69" t="str">
        <f>IF(OR(H23="&lt;Break&gt;",H23="&lt;Lunch&gt;",H23="&lt;No Count&gt;",H23="&lt;Test&gt;",H23="&lt;Concurrent Discussion&gt;", H23="&lt;Concurrent Lecture&gt;", H23="&lt;Concurrent Session&gt;",H23="&lt;Concurrent Simulation&gt;", H23="&lt;Concurrent Workshop&gt;")," ",IF(ISTEXT(G23),IF(Form!$K$32="SDCE","SDCE","CEU")," "))</f>
        <v xml:space="preserve"> </v>
      </c>
      <c r="K23" s="69"/>
      <c r="L23" s="171" t="str">
        <f t="shared" si="6"/>
        <v xml:space="preserve"> </v>
      </c>
      <c r="M23" s="171"/>
    </row>
    <row r="24" spans="1:13" ht="30.75" customHeight="1" x14ac:dyDescent="0.2">
      <c r="A24" s="38" t="str">
        <f t="shared" si="4"/>
        <v xml:space="preserve"> </v>
      </c>
      <c r="B24" s="176">
        <f t="shared" si="7"/>
        <v>0</v>
      </c>
      <c r="C24" s="176"/>
      <c r="D24" s="176"/>
      <c r="E24" s="176"/>
      <c r="F24" s="13"/>
      <c r="G24" s="13"/>
      <c r="H24" s="13"/>
      <c r="I24" s="68">
        <f t="shared" si="5"/>
        <v>0</v>
      </c>
      <c r="J24" s="69" t="str">
        <f>IF(OR(H24="&lt;Break&gt;",H24="&lt;Lunch&gt;",H24="&lt;No Count&gt;",H24="&lt;Test&gt;",H24="&lt;Concurrent Discussion&gt;", H24="&lt;Concurrent Lecture&gt;", H24="&lt;Concurrent Session&gt;",H24="&lt;Concurrent Simulation&gt;", H24="&lt;Concurrent Workshop&gt;")," ",IF(ISTEXT(G24),IF(Form!$K$32="SDCE","SDCE","CEU")," "))</f>
        <v xml:space="preserve"> </v>
      </c>
      <c r="K24" s="69"/>
      <c r="L24" s="171" t="str">
        <f t="shared" si="6"/>
        <v xml:space="preserve"> </v>
      </c>
      <c r="M24" s="171"/>
    </row>
    <row r="25" spans="1:13" ht="30.75" customHeight="1" x14ac:dyDescent="0.2">
      <c r="A25" s="38" t="str">
        <f t="shared" si="4"/>
        <v xml:space="preserve"> </v>
      </c>
      <c r="B25" s="176">
        <f t="shared" si="7"/>
        <v>0</v>
      </c>
      <c r="C25" s="176"/>
      <c r="D25" s="176"/>
      <c r="E25" s="176"/>
      <c r="F25" s="13"/>
      <c r="G25" s="13"/>
      <c r="H25" s="13"/>
      <c r="I25" s="68">
        <f t="shared" si="5"/>
        <v>0</v>
      </c>
      <c r="J25" s="69" t="str">
        <f>IF(OR(H25="&lt;Break&gt;",H25="&lt;Lunch&gt;",H25="&lt;No Count&gt;",H25="&lt;Test&gt;",H25="&lt;Concurrent Discussion&gt;", H25="&lt;Concurrent Lecture&gt;", H25="&lt;Concurrent Session&gt;",H25="&lt;Concurrent Simulation&gt;", H25="&lt;Concurrent Workshop&gt;")," ",IF(ISTEXT(G25),IF(Form!$K$32="SDCE","SDCE","CEU")," "))</f>
        <v xml:space="preserve"> </v>
      </c>
      <c r="K25" s="69"/>
      <c r="L25" s="171" t="str">
        <f t="shared" si="6"/>
        <v xml:space="preserve"> </v>
      </c>
      <c r="M25" s="171"/>
    </row>
    <row r="26" spans="1:13" ht="30.75" customHeight="1" x14ac:dyDescent="0.2">
      <c r="A26" s="38" t="str">
        <f t="shared" si="4"/>
        <v xml:space="preserve"> </v>
      </c>
      <c r="B26" s="176">
        <f t="shared" si="7"/>
        <v>0</v>
      </c>
      <c r="C26" s="176"/>
      <c r="D26" s="176"/>
      <c r="E26" s="176"/>
      <c r="F26" s="13"/>
      <c r="G26" s="13"/>
      <c r="H26" s="13"/>
      <c r="I26" s="68">
        <f t="shared" si="5"/>
        <v>0</v>
      </c>
      <c r="J26" s="69" t="str">
        <f>IF(OR(H26="&lt;Break&gt;",H26="&lt;Lunch&gt;",H26="&lt;No Count&gt;",H26="&lt;Test&gt;",H26="&lt;Concurrent Discussion&gt;", H26="&lt;Concurrent Lecture&gt;", H26="&lt;Concurrent Session&gt;",H26="&lt;Concurrent Simulation&gt;", H26="&lt;Concurrent Workshop&gt;")," ",IF(ISTEXT(G26),IF(Form!$K$32="SDCE","SDCE","CEU")," "))</f>
        <v xml:space="preserve"> </v>
      </c>
      <c r="K26" s="69"/>
      <c r="L26" s="171" t="str">
        <f t="shared" si="6"/>
        <v xml:space="preserve"> </v>
      </c>
      <c r="M26" s="171"/>
    </row>
    <row r="27" spans="1:13" ht="30.75" customHeight="1" x14ac:dyDescent="0.2">
      <c r="A27" s="38" t="str">
        <f t="shared" si="4"/>
        <v xml:space="preserve"> </v>
      </c>
      <c r="B27" s="176">
        <f t="shared" si="7"/>
        <v>0</v>
      </c>
      <c r="C27" s="176"/>
      <c r="D27" s="176"/>
      <c r="E27" s="176"/>
      <c r="F27" s="13"/>
      <c r="G27" s="13"/>
      <c r="H27" s="13"/>
      <c r="I27" s="68">
        <f t="shared" si="5"/>
        <v>0</v>
      </c>
      <c r="J27" s="69" t="str">
        <f>IF(OR(H27="&lt;Break&gt;",H27="&lt;Lunch&gt;",H27="&lt;No Count&gt;",H27="&lt;Test&gt;",H27="&lt;Concurrent Discussion&gt;", H27="&lt;Concurrent Lecture&gt;", H27="&lt;Concurrent Session&gt;",H27="&lt;Concurrent Simulation&gt;", H27="&lt;Concurrent Workshop&gt;")," ",IF(ISTEXT(G27),IF(Form!$K$32="SDCE","SDCE","CEU")," "))</f>
        <v xml:space="preserve"> </v>
      </c>
      <c r="K27" s="69"/>
      <c r="L27" s="171" t="str">
        <f t="shared" si="6"/>
        <v xml:space="preserve"> </v>
      </c>
      <c r="M27" s="171"/>
    </row>
    <row r="28" spans="1:13" ht="30.75" customHeight="1" x14ac:dyDescent="0.2">
      <c r="A28" s="38" t="str">
        <f t="shared" si="4"/>
        <v xml:space="preserve"> </v>
      </c>
      <c r="B28" s="176">
        <f t="shared" si="7"/>
        <v>0</v>
      </c>
      <c r="C28" s="176"/>
      <c r="D28" s="176"/>
      <c r="E28" s="176"/>
      <c r="F28" s="13"/>
      <c r="G28" s="13"/>
      <c r="H28" s="13"/>
      <c r="I28" s="68">
        <f t="shared" si="5"/>
        <v>0</v>
      </c>
      <c r="J28" s="69" t="str">
        <f>IF(OR(H28="&lt;Break&gt;",H28="&lt;Lunch&gt;",H28="&lt;No Count&gt;",H28="&lt;Test&gt;",H28="&lt;Concurrent Discussion&gt;", H28="&lt;Concurrent Lecture&gt;", H28="&lt;Concurrent Session&gt;",H28="&lt;Concurrent Simulation&gt;", H28="&lt;Concurrent Workshop&gt;")," ",IF(ISTEXT(G28),IF(Form!$K$32="SDCE","SDCE","CEU")," "))</f>
        <v xml:space="preserve"> </v>
      </c>
      <c r="K28" s="69"/>
      <c r="L28" s="171" t="str">
        <f t="shared" si="6"/>
        <v xml:space="preserve"> </v>
      </c>
      <c r="M28" s="171"/>
    </row>
    <row r="29" spans="1:13" ht="30.75" customHeight="1" x14ac:dyDescent="0.2">
      <c r="A29" s="38" t="str">
        <f t="shared" si="4"/>
        <v xml:space="preserve"> </v>
      </c>
      <c r="B29" s="176">
        <f t="shared" si="7"/>
        <v>0</v>
      </c>
      <c r="C29" s="176"/>
      <c r="D29" s="176"/>
      <c r="E29" s="176"/>
      <c r="F29" s="13"/>
      <c r="G29" s="13"/>
      <c r="H29" s="13"/>
      <c r="I29" s="68">
        <f t="shared" si="5"/>
        <v>0</v>
      </c>
      <c r="J29" s="69" t="str">
        <f>IF(OR(H29="&lt;Break&gt;",H29="&lt;Lunch&gt;",H29="&lt;No Count&gt;",H29="&lt;Test&gt;",H29="&lt;Concurrent Discussion&gt;", H29="&lt;Concurrent Lecture&gt;", H29="&lt;Concurrent Session&gt;",H29="&lt;Concurrent Simulation&gt;", H29="&lt;Concurrent Workshop&gt;")," ",IF(ISTEXT(G29),IF(Form!$K$32="SDCE","SDCE","CEU")," "))</f>
        <v xml:space="preserve"> </v>
      </c>
      <c r="K29" s="69"/>
      <c r="L29" s="171" t="str">
        <f t="shared" si="6"/>
        <v xml:space="preserve"> </v>
      </c>
      <c r="M29" s="171"/>
    </row>
    <row r="30" spans="1:13" ht="30.75" customHeight="1" x14ac:dyDescent="0.2">
      <c r="A30" s="38" t="str">
        <f t="shared" si="4"/>
        <v xml:space="preserve"> </v>
      </c>
      <c r="B30" s="176">
        <f t="shared" si="7"/>
        <v>0</v>
      </c>
      <c r="C30" s="176"/>
      <c r="D30" s="176"/>
      <c r="E30" s="176"/>
      <c r="F30" s="13"/>
      <c r="G30" s="13"/>
      <c r="H30" s="13"/>
      <c r="I30" s="68">
        <f t="shared" si="5"/>
        <v>0</v>
      </c>
      <c r="J30" s="69" t="str">
        <f>IF(OR(H30="&lt;Break&gt;",H30="&lt;Lunch&gt;",H30="&lt;No Count&gt;",H30="&lt;Test&gt;",H30="&lt;Concurrent Discussion&gt;", H30="&lt;Concurrent Lecture&gt;", H30="&lt;Concurrent Session&gt;",H30="&lt;Concurrent Simulation&gt;", H30="&lt;Concurrent Workshop&gt;")," ",IF(ISTEXT(G30),IF(Form!$K$32="SDCE","SDCE","CEU")," "))</f>
        <v xml:space="preserve"> </v>
      </c>
      <c r="K30" s="69"/>
      <c r="L30" s="171" t="str">
        <f t="shared" si="6"/>
        <v xml:space="preserve"> </v>
      </c>
      <c r="M30" s="171"/>
    </row>
    <row r="31" spans="1:13" ht="30.75" customHeight="1" x14ac:dyDescent="0.2">
      <c r="A31" s="38" t="str">
        <f t="shared" si="4"/>
        <v xml:space="preserve"> </v>
      </c>
      <c r="B31" s="176">
        <f t="shared" si="7"/>
        <v>0</v>
      </c>
      <c r="C31" s="176"/>
      <c r="D31" s="176"/>
      <c r="E31" s="176"/>
      <c r="F31" s="13"/>
      <c r="G31" s="13"/>
      <c r="H31" s="13"/>
      <c r="I31" s="68">
        <f t="shared" si="5"/>
        <v>0</v>
      </c>
      <c r="J31" s="69" t="str">
        <f>IF(OR(H31="&lt;Break&gt;",H31="&lt;Lunch&gt;",H31="&lt;No Count&gt;",H31="&lt;Test&gt;",H31="&lt;Concurrent Discussion&gt;", H31="&lt;Concurrent Lecture&gt;", H31="&lt;Concurrent Session&gt;",H31="&lt;Concurrent Simulation&gt;", H31="&lt;Concurrent Workshop&gt;")," ",IF(ISTEXT(G31),IF(Form!$K$32="SDCE","SDCE","CEU")," "))</f>
        <v xml:space="preserve"> </v>
      </c>
      <c r="K31" s="69"/>
      <c r="L31" s="171" t="str">
        <f t="shared" si="6"/>
        <v xml:space="preserve"> </v>
      </c>
      <c r="M31" s="171"/>
    </row>
    <row r="32" spans="1:13" ht="30.75" customHeight="1" x14ac:dyDescent="0.2">
      <c r="A32" s="38" t="str">
        <f t="shared" si="4"/>
        <v xml:space="preserve"> </v>
      </c>
      <c r="B32" s="176">
        <f t="shared" si="7"/>
        <v>0</v>
      </c>
      <c r="C32" s="176"/>
      <c r="D32" s="176"/>
      <c r="E32" s="176"/>
      <c r="F32" s="13"/>
      <c r="G32" s="13"/>
      <c r="H32" s="13"/>
      <c r="I32" s="68">
        <f t="shared" si="5"/>
        <v>0</v>
      </c>
      <c r="J32" s="69" t="str">
        <f>IF(OR(H32="&lt;Break&gt;",H32="&lt;Lunch&gt;",H32="&lt;No Count&gt;",H32="&lt;Test&gt;",H32="&lt;Concurrent Discussion&gt;", H32="&lt;Concurrent Lecture&gt;", H32="&lt;Concurrent Session&gt;",H32="&lt;Concurrent Simulation&gt;", H32="&lt;Concurrent Workshop&gt;")," ",IF(ISTEXT(G32),IF(Form!$K$32="SDCE","SDCE","CEU")," "))</f>
        <v xml:space="preserve"> </v>
      </c>
      <c r="K32" s="69"/>
      <c r="L32" s="171" t="str">
        <f t="shared" si="6"/>
        <v xml:space="preserve"> </v>
      </c>
      <c r="M32" s="171"/>
    </row>
    <row r="33" spans="1:13" ht="30.75" customHeight="1" x14ac:dyDescent="0.2">
      <c r="A33" s="38" t="str">
        <f t="shared" si="4"/>
        <v xml:space="preserve"> </v>
      </c>
      <c r="B33" s="176">
        <f t="shared" si="7"/>
        <v>0</v>
      </c>
      <c r="C33" s="176"/>
      <c r="D33" s="176"/>
      <c r="E33" s="176"/>
      <c r="F33" s="13"/>
      <c r="G33" s="13"/>
      <c r="H33" s="13"/>
      <c r="I33" s="68">
        <f t="shared" si="5"/>
        <v>0</v>
      </c>
      <c r="J33" s="69" t="str">
        <f>IF(OR(H33="&lt;Break&gt;",H33="&lt;Lunch&gt;",H33="&lt;No Count&gt;",H33="&lt;Test&gt;",H33="&lt;Concurrent Discussion&gt;", H33="&lt;Concurrent Lecture&gt;", H33="&lt;Concurrent Session&gt;",H33="&lt;Concurrent Simulation&gt;", H33="&lt;Concurrent Workshop&gt;")," ",IF(ISTEXT(G33),IF(Form!$K$32="SDCE","SDCE","CEU")," "))</f>
        <v xml:space="preserve"> </v>
      </c>
      <c r="K33" s="69"/>
      <c r="L33" s="171" t="str">
        <f t="shared" si="6"/>
        <v xml:space="preserve"> </v>
      </c>
      <c r="M33" s="171"/>
    </row>
    <row r="34" spans="1:13" ht="30.75" customHeight="1" x14ac:dyDescent="0.2">
      <c r="A34" s="38" t="str">
        <f t="shared" si="4"/>
        <v xml:space="preserve"> </v>
      </c>
      <c r="B34" s="176">
        <f t="shared" si="7"/>
        <v>0</v>
      </c>
      <c r="C34" s="176"/>
      <c r="D34" s="176"/>
      <c r="E34" s="176"/>
      <c r="F34" s="13"/>
      <c r="G34" s="13"/>
      <c r="H34" s="13"/>
      <c r="I34" s="68">
        <f t="shared" si="5"/>
        <v>0</v>
      </c>
      <c r="J34" s="69" t="str">
        <f>IF(OR(H34="&lt;Break&gt;",H34="&lt;Lunch&gt;",H34="&lt;No Count&gt;",H34="&lt;Test&gt;",H34="&lt;Concurrent Discussion&gt;", H34="&lt;Concurrent Lecture&gt;", H34="&lt;Concurrent Session&gt;",H34="&lt;Concurrent Simulation&gt;", H34="&lt;Concurrent Workshop&gt;")," ",IF(ISTEXT(G34),IF(Form!$K$32="SDCE","SDCE","CEU")," "))</f>
        <v xml:space="preserve"> </v>
      </c>
      <c r="K34" s="69"/>
      <c r="L34" s="171" t="str">
        <f t="shared" si="6"/>
        <v xml:space="preserve"> </v>
      </c>
      <c r="M34" s="171"/>
    </row>
    <row r="35" spans="1:13" ht="30.75" customHeight="1" x14ac:dyDescent="0.2">
      <c r="A35" s="38" t="str">
        <f t="shared" si="4"/>
        <v xml:space="preserve"> </v>
      </c>
      <c r="B35" s="176">
        <f t="shared" si="7"/>
        <v>0</v>
      </c>
      <c r="C35" s="176"/>
      <c r="D35" s="176"/>
      <c r="E35" s="176"/>
      <c r="F35" s="13"/>
      <c r="G35" s="13"/>
      <c r="H35" s="13"/>
      <c r="I35" s="68">
        <f t="shared" si="5"/>
        <v>0</v>
      </c>
      <c r="J35" s="69" t="str">
        <f>IF(OR(H35="&lt;Break&gt;",H35="&lt;Lunch&gt;",H35="&lt;No Count&gt;",H35="&lt;Test&gt;",H35="&lt;Concurrent Discussion&gt;", H35="&lt;Concurrent Lecture&gt;", H35="&lt;Concurrent Session&gt;",H35="&lt;Concurrent Simulation&gt;", H35="&lt;Concurrent Workshop&gt;")," ",IF(ISTEXT(G35),IF(Form!$K$32="SDCE","SDCE","CEU")," "))</f>
        <v xml:space="preserve"> </v>
      </c>
      <c r="K35" s="69"/>
      <c r="L35" s="171" t="str">
        <f t="shared" si="6"/>
        <v xml:space="preserve"> </v>
      </c>
      <c r="M35" s="171"/>
    </row>
    <row r="36" spans="1:13" ht="24" customHeight="1" x14ac:dyDescent="0.2">
      <c r="A36" s="204" t="s">
        <v>99</v>
      </c>
      <c r="B36" s="205"/>
      <c r="C36" s="205"/>
      <c r="D36" s="221"/>
      <c r="E36" s="221"/>
      <c r="F36" s="221"/>
      <c r="G36" s="221"/>
      <c r="H36" s="222"/>
      <c r="I36" s="59">
        <f>SUMIF($H21:$H35,"&lt;&gt;*&lt;*",$I21:$I35)</f>
        <v>0</v>
      </c>
      <c r="J36" s="61" t="str">
        <f>IF(Form!$G$32="SDCE","SDCE","CEU")</f>
        <v>CEU</v>
      </c>
      <c r="K36" s="39"/>
      <c r="L36" s="60">
        <f>SUM(L21:M35)</f>
        <v>0</v>
      </c>
      <c r="M36" s="70"/>
    </row>
    <row r="37" spans="1:13" ht="18" x14ac:dyDescent="0.2">
      <c r="A37" s="210" t="s">
        <v>98</v>
      </c>
      <c r="B37" s="211"/>
      <c r="C37" s="211"/>
      <c r="D37" s="211"/>
      <c r="E37" s="211"/>
      <c r="F37" s="211"/>
      <c r="G37" s="211"/>
      <c r="H37" s="211"/>
      <c r="I37" s="211"/>
      <c r="J37" s="212"/>
      <c r="K37" s="212"/>
      <c r="L37" s="212"/>
      <c r="M37" s="31"/>
    </row>
    <row r="38" spans="1:13" ht="15" customHeight="1" x14ac:dyDescent="0.25">
      <c r="A38" s="39" t="s">
        <v>29</v>
      </c>
      <c r="B38" s="177" t="s">
        <v>121</v>
      </c>
      <c r="C38" s="177"/>
      <c r="D38" s="177" t="s">
        <v>122</v>
      </c>
      <c r="E38" s="177"/>
      <c r="F38" s="36" t="s">
        <v>119</v>
      </c>
      <c r="G38" s="36" t="s">
        <v>120</v>
      </c>
      <c r="H38" s="36" t="s">
        <v>108</v>
      </c>
      <c r="I38" s="58" t="s">
        <v>123</v>
      </c>
      <c r="J38" s="174" t="s">
        <v>129</v>
      </c>
      <c r="K38" s="175"/>
      <c r="L38" s="187" t="s">
        <v>73</v>
      </c>
      <c r="M38" s="188"/>
    </row>
    <row r="39" spans="1:13" ht="30.75" customHeight="1" x14ac:dyDescent="0.2">
      <c r="A39" s="40" t="str">
        <f>$A$3</f>
        <v xml:space="preserve"> </v>
      </c>
      <c r="B39" s="176">
        <f>D35</f>
        <v>0</v>
      </c>
      <c r="C39" s="176"/>
      <c r="D39" s="176"/>
      <c r="E39" s="176"/>
      <c r="F39" s="13"/>
      <c r="G39" s="13"/>
      <c r="H39" s="13"/>
      <c r="I39" s="68">
        <f>(D39-B39)*1440</f>
        <v>0</v>
      </c>
      <c r="J39" s="69" t="str">
        <f>IF(OR(H39="&lt;Break&gt;",H39="&lt;Lunch&gt;",H39="&lt;No Count&gt;",H39="&lt;Test&gt;",H39="&lt;Concurrent Discussion&gt;", H39="&lt;Concurrent Lecture&gt;", H39="&lt;Concurrent Session&gt;",H39="&lt;Concurrent Simulation&gt;", H39="&lt;Concurrent Workshop&gt;")," ",IF(ISTEXT(G39),IF(Form!$K$32="SDCE","SDCE","CEU")," "))</f>
        <v xml:space="preserve"> </v>
      </c>
      <c r="K39" s="69"/>
      <c r="L39" s="171" t="str">
        <f>IF(J39=" "," ",I39/50)</f>
        <v xml:space="preserve"> </v>
      </c>
      <c r="M39" s="171"/>
    </row>
    <row r="40" spans="1:13" ht="30.75" customHeight="1" x14ac:dyDescent="0.2">
      <c r="A40" s="40" t="str">
        <f t="shared" ref="A40:A53" si="8">$A$3</f>
        <v xml:space="preserve"> </v>
      </c>
      <c r="B40" s="176">
        <f>D39</f>
        <v>0</v>
      </c>
      <c r="C40" s="176"/>
      <c r="D40" s="176"/>
      <c r="E40" s="176"/>
      <c r="F40" s="13"/>
      <c r="G40" s="13"/>
      <c r="H40" s="13"/>
      <c r="I40" s="68">
        <f t="shared" ref="I40:I53" si="9">(D40-B40)*1440</f>
        <v>0</v>
      </c>
      <c r="J40" s="69" t="str">
        <f>IF(OR(H40="&lt;Break&gt;",H40="&lt;Lunch&gt;",H40="&lt;No Count&gt;",H40="&lt;Test&gt;",H40="&lt;Concurrent Discussion&gt;", H40="&lt;Concurrent Lecture&gt;", H40="&lt;Concurrent Session&gt;",H40="&lt;Concurrent Simulation&gt;", H40="&lt;Concurrent Workshop&gt;")," ",IF(ISTEXT(G40),IF(Form!$K$32="SDCE","SDCE","CEU")," "))</f>
        <v xml:space="preserve"> </v>
      </c>
      <c r="K40" s="69"/>
      <c r="L40" s="171" t="str">
        <f t="shared" ref="L40:L53" si="10">IF(J40=" "," ",I40/50)</f>
        <v xml:space="preserve"> </v>
      </c>
      <c r="M40" s="171"/>
    </row>
    <row r="41" spans="1:13" ht="30.75" customHeight="1" x14ac:dyDescent="0.2">
      <c r="A41" s="40" t="str">
        <f t="shared" si="8"/>
        <v xml:space="preserve"> </v>
      </c>
      <c r="B41" s="176">
        <f t="shared" ref="B41:B53" si="11">D40</f>
        <v>0</v>
      </c>
      <c r="C41" s="176"/>
      <c r="D41" s="176"/>
      <c r="E41" s="176"/>
      <c r="F41" s="13"/>
      <c r="G41" s="13"/>
      <c r="H41" s="13"/>
      <c r="I41" s="68">
        <f t="shared" si="9"/>
        <v>0</v>
      </c>
      <c r="J41" s="69" t="str">
        <f>IF(OR(H41="&lt;Break&gt;",H41="&lt;Lunch&gt;",H41="&lt;No Count&gt;",H41="&lt;Test&gt;",H41="&lt;Concurrent Discussion&gt;", H41="&lt;Concurrent Lecture&gt;", H41="&lt;Concurrent Session&gt;",H41="&lt;Concurrent Simulation&gt;", H41="&lt;Concurrent Workshop&gt;")," ",IF(ISTEXT(G41),IF(Form!$K$32="SDCE","SDCE","CEU")," "))</f>
        <v xml:space="preserve"> </v>
      </c>
      <c r="K41" s="69"/>
      <c r="L41" s="171" t="str">
        <f t="shared" si="10"/>
        <v xml:space="preserve"> </v>
      </c>
      <c r="M41" s="171"/>
    </row>
    <row r="42" spans="1:13" ht="30.75" customHeight="1" x14ac:dyDescent="0.2">
      <c r="A42" s="40" t="str">
        <f t="shared" si="8"/>
        <v xml:space="preserve"> </v>
      </c>
      <c r="B42" s="176">
        <f t="shared" si="11"/>
        <v>0</v>
      </c>
      <c r="C42" s="176"/>
      <c r="D42" s="176"/>
      <c r="E42" s="176"/>
      <c r="F42" s="13"/>
      <c r="G42" s="13"/>
      <c r="H42" s="13"/>
      <c r="I42" s="68">
        <f t="shared" si="9"/>
        <v>0</v>
      </c>
      <c r="J42" s="69" t="str">
        <f>IF(OR(H42="&lt;Break&gt;",H42="&lt;Lunch&gt;",H42="&lt;No Count&gt;",H42="&lt;Test&gt;",H42="&lt;Concurrent Discussion&gt;", H42="&lt;Concurrent Lecture&gt;", H42="&lt;Concurrent Session&gt;",H42="&lt;Concurrent Simulation&gt;", H42="&lt;Concurrent Workshop&gt;")," ",IF(ISTEXT(G42),IF(Form!$K$32="SDCE","SDCE","CEU")," "))</f>
        <v xml:space="preserve"> </v>
      </c>
      <c r="K42" s="69"/>
      <c r="L42" s="171" t="str">
        <f t="shared" si="10"/>
        <v xml:space="preserve"> </v>
      </c>
      <c r="M42" s="171"/>
    </row>
    <row r="43" spans="1:13" ht="30.75" customHeight="1" x14ac:dyDescent="0.2">
      <c r="A43" s="40" t="str">
        <f t="shared" si="8"/>
        <v xml:space="preserve"> </v>
      </c>
      <c r="B43" s="176">
        <f t="shared" si="11"/>
        <v>0</v>
      </c>
      <c r="C43" s="176"/>
      <c r="D43" s="176"/>
      <c r="E43" s="176"/>
      <c r="F43" s="13"/>
      <c r="G43" s="13"/>
      <c r="H43" s="13"/>
      <c r="I43" s="68">
        <f t="shared" si="9"/>
        <v>0</v>
      </c>
      <c r="J43" s="69" t="str">
        <f>IF(OR(H43="&lt;Break&gt;",H43="&lt;Lunch&gt;",H43="&lt;No Count&gt;",H43="&lt;Test&gt;",H43="&lt;Concurrent Discussion&gt;", H43="&lt;Concurrent Lecture&gt;", H43="&lt;Concurrent Session&gt;",H43="&lt;Concurrent Simulation&gt;", H43="&lt;Concurrent Workshop&gt;")," ",IF(ISTEXT(G43),IF(Form!$K$32="SDCE","SDCE","CEU")," "))</f>
        <v xml:space="preserve"> </v>
      </c>
      <c r="K43" s="69"/>
      <c r="L43" s="171" t="str">
        <f t="shared" si="10"/>
        <v xml:space="preserve"> </v>
      </c>
      <c r="M43" s="171"/>
    </row>
    <row r="44" spans="1:13" ht="30.75" customHeight="1" x14ac:dyDescent="0.2">
      <c r="A44" s="40" t="str">
        <f t="shared" si="8"/>
        <v xml:space="preserve"> </v>
      </c>
      <c r="B44" s="176">
        <f t="shared" si="11"/>
        <v>0</v>
      </c>
      <c r="C44" s="176"/>
      <c r="D44" s="176"/>
      <c r="E44" s="176"/>
      <c r="F44" s="13"/>
      <c r="G44" s="13"/>
      <c r="H44" s="13"/>
      <c r="I44" s="68">
        <f t="shared" si="9"/>
        <v>0</v>
      </c>
      <c r="J44" s="69" t="str">
        <f>IF(OR(H44="&lt;Break&gt;",H44="&lt;Lunch&gt;",H44="&lt;No Count&gt;",H44="&lt;Test&gt;",H44="&lt;Concurrent Discussion&gt;", H44="&lt;Concurrent Lecture&gt;", H44="&lt;Concurrent Session&gt;",H44="&lt;Concurrent Simulation&gt;", H44="&lt;Concurrent Workshop&gt;")," ",IF(ISTEXT(G44),IF(Form!$K$32="SDCE","SDCE","CEU")," "))</f>
        <v xml:space="preserve"> </v>
      </c>
      <c r="K44" s="69"/>
      <c r="L44" s="171" t="str">
        <f t="shared" si="10"/>
        <v xml:space="preserve"> </v>
      </c>
      <c r="M44" s="171"/>
    </row>
    <row r="45" spans="1:13" ht="30.75" customHeight="1" x14ac:dyDescent="0.2">
      <c r="A45" s="40" t="str">
        <f t="shared" si="8"/>
        <v xml:space="preserve"> </v>
      </c>
      <c r="B45" s="176">
        <f t="shared" si="11"/>
        <v>0</v>
      </c>
      <c r="C45" s="176"/>
      <c r="D45" s="176"/>
      <c r="E45" s="176"/>
      <c r="F45" s="13"/>
      <c r="G45" s="13"/>
      <c r="H45" s="13"/>
      <c r="I45" s="68">
        <f t="shared" si="9"/>
        <v>0</v>
      </c>
      <c r="J45" s="69" t="str">
        <f>IF(OR(H45="&lt;Break&gt;",H45="&lt;Lunch&gt;",H45="&lt;No Count&gt;",H45="&lt;Test&gt;",H45="&lt;Concurrent Discussion&gt;", H45="&lt;Concurrent Lecture&gt;", H45="&lt;Concurrent Session&gt;",H45="&lt;Concurrent Simulation&gt;", H45="&lt;Concurrent Workshop&gt;")," ",IF(ISTEXT(G45),IF(Form!$K$32="SDCE","SDCE","CEU")," "))</f>
        <v xml:space="preserve"> </v>
      </c>
      <c r="K45" s="69"/>
      <c r="L45" s="171" t="str">
        <f t="shared" si="10"/>
        <v xml:space="preserve"> </v>
      </c>
      <c r="M45" s="171"/>
    </row>
    <row r="46" spans="1:13" ht="30.75" customHeight="1" x14ac:dyDescent="0.2">
      <c r="A46" s="40" t="str">
        <f t="shared" si="8"/>
        <v xml:space="preserve"> </v>
      </c>
      <c r="B46" s="176">
        <f t="shared" si="11"/>
        <v>0</v>
      </c>
      <c r="C46" s="176"/>
      <c r="D46" s="176"/>
      <c r="E46" s="176"/>
      <c r="F46" s="13"/>
      <c r="G46" s="13"/>
      <c r="H46" s="13"/>
      <c r="I46" s="68">
        <f t="shared" si="9"/>
        <v>0</v>
      </c>
      <c r="J46" s="69" t="str">
        <f>IF(OR(H46="&lt;Break&gt;",H46="&lt;Lunch&gt;",H46="&lt;No Count&gt;",H46="&lt;Test&gt;",H46="&lt;Concurrent Discussion&gt;", H46="&lt;Concurrent Lecture&gt;", H46="&lt;Concurrent Session&gt;",H46="&lt;Concurrent Simulation&gt;", H46="&lt;Concurrent Workshop&gt;")," ",IF(ISTEXT(G46),IF(Form!$K$32="SDCE","SDCE","CEU")," "))</f>
        <v xml:space="preserve"> </v>
      </c>
      <c r="K46" s="69"/>
      <c r="L46" s="171" t="str">
        <f t="shared" si="10"/>
        <v xml:space="preserve"> </v>
      </c>
      <c r="M46" s="171"/>
    </row>
    <row r="47" spans="1:13" ht="30.75" customHeight="1" x14ac:dyDescent="0.2">
      <c r="A47" s="40" t="str">
        <f t="shared" si="8"/>
        <v xml:space="preserve"> </v>
      </c>
      <c r="B47" s="176">
        <f t="shared" si="11"/>
        <v>0</v>
      </c>
      <c r="C47" s="176"/>
      <c r="D47" s="176"/>
      <c r="E47" s="176"/>
      <c r="F47" s="13"/>
      <c r="G47" s="13"/>
      <c r="H47" s="13"/>
      <c r="I47" s="68">
        <f t="shared" si="9"/>
        <v>0</v>
      </c>
      <c r="J47" s="69" t="str">
        <f>IF(OR(H47="&lt;Break&gt;",H47="&lt;Lunch&gt;",H47="&lt;No Count&gt;",H47="&lt;Test&gt;",H47="&lt;Concurrent Discussion&gt;", H47="&lt;Concurrent Lecture&gt;", H47="&lt;Concurrent Session&gt;",H47="&lt;Concurrent Simulation&gt;", H47="&lt;Concurrent Workshop&gt;")," ",IF(ISTEXT(G47),IF(Form!$K$32="SDCE","SDCE","CEU")," "))</f>
        <v xml:space="preserve"> </v>
      </c>
      <c r="K47" s="69"/>
      <c r="L47" s="171" t="str">
        <f t="shared" si="10"/>
        <v xml:space="preserve"> </v>
      </c>
      <c r="M47" s="171"/>
    </row>
    <row r="48" spans="1:13" ht="30.75" customHeight="1" x14ac:dyDescent="0.2">
      <c r="A48" s="40" t="str">
        <f t="shared" si="8"/>
        <v xml:space="preserve"> </v>
      </c>
      <c r="B48" s="176">
        <f t="shared" si="11"/>
        <v>0</v>
      </c>
      <c r="C48" s="176"/>
      <c r="D48" s="176"/>
      <c r="E48" s="176"/>
      <c r="F48" s="13"/>
      <c r="G48" s="13"/>
      <c r="H48" s="13"/>
      <c r="I48" s="68">
        <f t="shared" si="9"/>
        <v>0</v>
      </c>
      <c r="J48" s="69" t="str">
        <f>IF(OR(H48="&lt;Break&gt;",H48="&lt;Lunch&gt;",H48="&lt;No Count&gt;",H48="&lt;Test&gt;",H48="&lt;Concurrent Discussion&gt;", H48="&lt;Concurrent Lecture&gt;", H48="&lt;Concurrent Session&gt;",H48="&lt;Concurrent Simulation&gt;", H48="&lt;Concurrent Workshop&gt;")," ",IF(ISTEXT(G48),IF(Form!$K$32="SDCE","SDCE","CEU")," "))</f>
        <v xml:space="preserve"> </v>
      </c>
      <c r="K48" s="69"/>
      <c r="L48" s="171" t="str">
        <f t="shared" si="10"/>
        <v xml:space="preserve"> </v>
      </c>
      <c r="M48" s="171"/>
    </row>
    <row r="49" spans="1:13" ht="30.75" customHeight="1" x14ac:dyDescent="0.2">
      <c r="A49" s="40" t="str">
        <f t="shared" si="8"/>
        <v xml:space="preserve"> </v>
      </c>
      <c r="B49" s="176">
        <f t="shared" si="11"/>
        <v>0</v>
      </c>
      <c r="C49" s="176"/>
      <c r="D49" s="176"/>
      <c r="E49" s="176"/>
      <c r="F49" s="13"/>
      <c r="G49" s="13"/>
      <c r="H49" s="13"/>
      <c r="I49" s="68">
        <f t="shared" si="9"/>
        <v>0</v>
      </c>
      <c r="J49" s="69" t="str">
        <f>IF(OR(H49="&lt;Break&gt;",H49="&lt;Lunch&gt;",H49="&lt;No Count&gt;",H49="&lt;Test&gt;",H49="&lt;Concurrent Discussion&gt;", H49="&lt;Concurrent Lecture&gt;", H49="&lt;Concurrent Session&gt;",H49="&lt;Concurrent Simulation&gt;", H49="&lt;Concurrent Workshop&gt;")," ",IF(ISTEXT(G49),IF(Form!$K$32="SDCE","SDCE","CEU")," "))</f>
        <v xml:space="preserve"> </v>
      </c>
      <c r="K49" s="69"/>
      <c r="L49" s="171" t="str">
        <f t="shared" si="10"/>
        <v xml:space="preserve"> </v>
      </c>
      <c r="M49" s="171"/>
    </row>
    <row r="50" spans="1:13" ht="30.75" customHeight="1" x14ac:dyDescent="0.2">
      <c r="A50" s="40" t="str">
        <f t="shared" si="8"/>
        <v xml:space="preserve"> </v>
      </c>
      <c r="B50" s="176">
        <f t="shared" si="11"/>
        <v>0</v>
      </c>
      <c r="C50" s="176"/>
      <c r="D50" s="176"/>
      <c r="E50" s="176"/>
      <c r="F50" s="13"/>
      <c r="G50" s="13"/>
      <c r="H50" s="13"/>
      <c r="I50" s="68">
        <f t="shared" si="9"/>
        <v>0</v>
      </c>
      <c r="J50" s="69" t="str">
        <f>IF(OR(H50="&lt;Break&gt;",H50="&lt;Lunch&gt;",H50="&lt;No Count&gt;",H50="&lt;Test&gt;",H50="&lt;Concurrent Discussion&gt;", H50="&lt;Concurrent Lecture&gt;", H50="&lt;Concurrent Session&gt;",H50="&lt;Concurrent Simulation&gt;", H50="&lt;Concurrent Workshop&gt;")," ",IF(ISTEXT(G50),IF(Form!$K$32="SDCE","SDCE","CEU")," "))</f>
        <v xml:space="preserve"> </v>
      </c>
      <c r="K50" s="69"/>
      <c r="L50" s="171" t="str">
        <f t="shared" si="10"/>
        <v xml:space="preserve"> </v>
      </c>
      <c r="M50" s="171"/>
    </row>
    <row r="51" spans="1:13" ht="30.75" customHeight="1" x14ac:dyDescent="0.2">
      <c r="A51" s="40" t="str">
        <f t="shared" si="8"/>
        <v xml:space="preserve"> </v>
      </c>
      <c r="B51" s="176">
        <f t="shared" si="11"/>
        <v>0</v>
      </c>
      <c r="C51" s="176"/>
      <c r="D51" s="176"/>
      <c r="E51" s="176"/>
      <c r="F51" s="13"/>
      <c r="G51" s="13"/>
      <c r="H51" s="13"/>
      <c r="I51" s="68">
        <f t="shared" si="9"/>
        <v>0</v>
      </c>
      <c r="J51" s="69" t="str">
        <f>IF(OR(H51="&lt;Break&gt;",H51="&lt;Lunch&gt;",H51="&lt;No Count&gt;",H51="&lt;Test&gt;",H51="&lt;Concurrent Discussion&gt;", H51="&lt;Concurrent Lecture&gt;", H51="&lt;Concurrent Session&gt;",H51="&lt;Concurrent Simulation&gt;", H51="&lt;Concurrent Workshop&gt;")," ",IF(ISTEXT(G51),IF(Form!$K$32="SDCE","SDCE","CEU")," "))</f>
        <v xml:space="preserve"> </v>
      </c>
      <c r="K51" s="69"/>
      <c r="L51" s="171" t="str">
        <f t="shared" si="10"/>
        <v xml:space="preserve"> </v>
      </c>
      <c r="M51" s="171"/>
    </row>
    <row r="52" spans="1:13" ht="30.75" customHeight="1" x14ac:dyDescent="0.2">
      <c r="A52" s="40" t="str">
        <f t="shared" si="8"/>
        <v xml:space="preserve"> </v>
      </c>
      <c r="B52" s="176">
        <f t="shared" si="11"/>
        <v>0</v>
      </c>
      <c r="C52" s="176"/>
      <c r="D52" s="176"/>
      <c r="E52" s="176"/>
      <c r="F52" s="13"/>
      <c r="G52" s="13"/>
      <c r="H52" s="13"/>
      <c r="I52" s="68">
        <f t="shared" si="9"/>
        <v>0</v>
      </c>
      <c r="J52" s="69" t="str">
        <f>IF(OR(H52="&lt;Break&gt;",H52="&lt;Lunch&gt;",H52="&lt;No Count&gt;",H52="&lt;Test&gt;",H52="&lt;Concurrent Discussion&gt;", H52="&lt;Concurrent Lecture&gt;", H52="&lt;Concurrent Session&gt;",H52="&lt;Concurrent Simulation&gt;", H52="&lt;Concurrent Workshop&gt;")," ",IF(ISTEXT(G52),IF(Form!$K$32="SDCE","SDCE","CEU")," "))</f>
        <v xml:space="preserve"> </v>
      </c>
      <c r="K52" s="69"/>
      <c r="L52" s="171" t="str">
        <f t="shared" si="10"/>
        <v xml:space="preserve"> </v>
      </c>
      <c r="M52" s="171"/>
    </row>
    <row r="53" spans="1:13" ht="30.75" customHeight="1" x14ac:dyDescent="0.2">
      <c r="A53" s="40" t="str">
        <f t="shared" si="8"/>
        <v xml:space="preserve"> </v>
      </c>
      <c r="B53" s="176">
        <f t="shared" si="11"/>
        <v>0</v>
      </c>
      <c r="C53" s="176"/>
      <c r="D53" s="176"/>
      <c r="E53" s="176"/>
      <c r="F53" s="13"/>
      <c r="G53" s="13"/>
      <c r="H53" s="13"/>
      <c r="I53" s="68">
        <f t="shared" si="9"/>
        <v>0</v>
      </c>
      <c r="J53" s="69" t="str">
        <f>IF(OR(H53="&lt;Break&gt;",H53="&lt;Lunch&gt;",H53="&lt;No Count&gt;",H53="&lt;Test&gt;",H53="&lt;Concurrent Discussion&gt;", H53="&lt;Concurrent Lecture&gt;", H53="&lt;Concurrent Session&gt;",H53="&lt;Concurrent Simulation&gt;", H53="&lt;Concurrent Workshop&gt;")," ",IF(ISTEXT(G53),IF(Form!$K$32="SDCE","SDCE","CEU")," "))</f>
        <v xml:space="preserve"> </v>
      </c>
      <c r="K53" s="69"/>
      <c r="L53" s="171" t="str">
        <f t="shared" si="10"/>
        <v xml:space="preserve"> </v>
      </c>
      <c r="M53" s="171"/>
    </row>
    <row r="54" spans="1:13" ht="24" customHeight="1" x14ac:dyDescent="0.2">
      <c r="A54" s="223" t="s">
        <v>100</v>
      </c>
      <c r="B54" s="224"/>
      <c r="C54" s="224"/>
      <c r="D54" s="225"/>
      <c r="E54" s="225"/>
      <c r="F54" s="225"/>
      <c r="G54" s="225"/>
      <c r="H54" s="226"/>
      <c r="I54" s="18">
        <f>SUMIF($H39:$H53,"&lt;&gt;*&lt;*",$I39:$I53)</f>
        <v>0</v>
      </c>
      <c r="J54" s="64" t="str">
        <f>IF(Form!$G$32="SDCE","SDCE","CEU")</f>
        <v>CEU</v>
      </c>
      <c r="K54" s="62"/>
      <c r="L54" s="63">
        <f>SUM(L39:M53)</f>
        <v>0</v>
      </c>
      <c r="M54" s="70"/>
    </row>
    <row r="55" spans="1:13" ht="18" x14ac:dyDescent="0.2">
      <c r="A55" s="217" t="s">
        <v>98</v>
      </c>
      <c r="B55" s="218"/>
      <c r="C55" s="218"/>
      <c r="D55" s="218"/>
      <c r="E55" s="218"/>
      <c r="F55" s="218"/>
      <c r="G55" s="218"/>
      <c r="H55" s="218"/>
      <c r="I55" s="219"/>
      <c r="J55" s="220"/>
      <c r="K55" s="220"/>
      <c r="L55" s="220"/>
      <c r="M55" s="31"/>
    </row>
    <row r="56" spans="1:13" ht="15" customHeight="1" x14ac:dyDescent="0.25">
      <c r="A56" s="39" t="s">
        <v>29</v>
      </c>
      <c r="B56" s="177" t="s">
        <v>121</v>
      </c>
      <c r="C56" s="177"/>
      <c r="D56" s="177" t="s">
        <v>122</v>
      </c>
      <c r="E56" s="177"/>
      <c r="F56" s="36" t="s">
        <v>119</v>
      </c>
      <c r="G56" s="36" t="s">
        <v>120</v>
      </c>
      <c r="H56" s="36" t="s">
        <v>108</v>
      </c>
      <c r="I56" s="58" t="s">
        <v>123</v>
      </c>
      <c r="J56" s="174" t="s">
        <v>129</v>
      </c>
      <c r="K56" s="175"/>
      <c r="L56" s="187" t="s">
        <v>73</v>
      </c>
      <c r="M56" s="188"/>
    </row>
    <row r="57" spans="1:13" ht="30.75" customHeight="1" x14ac:dyDescent="0.2">
      <c r="A57" s="40" t="str">
        <f>$A$3</f>
        <v xml:space="preserve"> </v>
      </c>
      <c r="B57" s="176">
        <f>D53</f>
        <v>0</v>
      </c>
      <c r="C57" s="176"/>
      <c r="D57" s="176"/>
      <c r="E57" s="176"/>
      <c r="F57" s="13"/>
      <c r="G57" s="13"/>
      <c r="H57" s="13"/>
      <c r="I57" s="68">
        <f>(D57-B57)*1440</f>
        <v>0</v>
      </c>
      <c r="J57" s="69" t="str">
        <f>IF(OR(H57="&lt;Break&gt;",H57="&lt;Lunch&gt;",H57="&lt;No Count&gt;",H57="&lt;Test&gt;",H57="&lt;Concurrent Discussion&gt;", H57="&lt;Concurrent Lecture&gt;", H57="&lt;Concurrent Session&gt;",H57="&lt;Concurrent Simulation&gt;", H57="&lt;Concurrent Workshop&gt;")," ",IF(ISTEXT(G57),IF(Form!$K$32="SDCE","SDCE","CEU")," "))</f>
        <v xml:space="preserve"> </v>
      </c>
      <c r="K57" s="69"/>
      <c r="L57" s="171" t="str">
        <f>IF(J57=" "," ",I57/50)</f>
        <v xml:space="preserve"> </v>
      </c>
      <c r="M57" s="171"/>
    </row>
    <row r="58" spans="1:13" ht="30.75" customHeight="1" x14ac:dyDescent="0.2">
      <c r="A58" s="40" t="str">
        <f t="shared" ref="A58:A71" si="12">$A$3</f>
        <v xml:space="preserve"> </v>
      </c>
      <c r="B58" s="176">
        <f>D57</f>
        <v>0</v>
      </c>
      <c r="C58" s="176"/>
      <c r="D58" s="176"/>
      <c r="E58" s="176"/>
      <c r="F58" s="13"/>
      <c r="G58" s="13"/>
      <c r="H58" s="13"/>
      <c r="I58" s="68">
        <f t="shared" ref="I58:I71" si="13">(D58-B58)*1440</f>
        <v>0</v>
      </c>
      <c r="J58" s="69" t="str">
        <f>IF(OR(H58="&lt;Break&gt;",H58="&lt;Lunch&gt;",H58="&lt;No Count&gt;",H58="&lt;Test&gt;",H58="&lt;Concurrent Discussion&gt;", H58="&lt;Concurrent Lecture&gt;", H58="&lt;Concurrent Session&gt;",H58="&lt;Concurrent Simulation&gt;", H58="&lt;Concurrent Workshop&gt;")," ",IF(ISTEXT(G58),IF(Form!$K$32="SDCE","SDCE","CEU")," "))</f>
        <v xml:space="preserve"> </v>
      </c>
      <c r="K58" s="69"/>
      <c r="L58" s="171" t="str">
        <f t="shared" ref="L58:L71" si="14">IF(J58=" "," ",I58/50)</f>
        <v xml:space="preserve"> </v>
      </c>
      <c r="M58" s="171"/>
    </row>
    <row r="59" spans="1:13" ht="30.75" customHeight="1" x14ac:dyDescent="0.2">
      <c r="A59" s="40" t="str">
        <f t="shared" si="12"/>
        <v xml:space="preserve"> </v>
      </c>
      <c r="B59" s="176">
        <f t="shared" ref="B59:B71" si="15">D58</f>
        <v>0</v>
      </c>
      <c r="C59" s="176"/>
      <c r="D59" s="176"/>
      <c r="E59" s="176"/>
      <c r="F59" s="13"/>
      <c r="G59" s="13"/>
      <c r="H59" s="13"/>
      <c r="I59" s="68">
        <f t="shared" si="13"/>
        <v>0</v>
      </c>
      <c r="J59" s="69" t="str">
        <f>IF(OR(H59="&lt;Break&gt;",H59="&lt;Lunch&gt;",H59="&lt;No Count&gt;",H59="&lt;Test&gt;",H59="&lt;Concurrent Discussion&gt;", H59="&lt;Concurrent Lecture&gt;", H59="&lt;Concurrent Session&gt;",H59="&lt;Concurrent Simulation&gt;", H59="&lt;Concurrent Workshop&gt;")," ",IF(ISTEXT(G59),IF(Form!$K$32="SDCE","SDCE","CEU")," "))</f>
        <v xml:space="preserve"> </v>
      </c>
      <c r="K59" s="69"/>
      <c r="L59" s="171" t="str">
        <f t="shared" si="14"/>
        <v xml:space="preserve"> </v>
      </c>
      <c r="M59" s="171"/>
    </row>
    <row r="60" spans="1:13" ht="30.75" customHeight="1" x14ac:dyDescent="0.2">
      <c r="A60" s="40" t="str">
        <f t="shared" si="12"/>
        <v xml:space="preserve"> </v>
      </c>
      <c r="B60" s="176">
        <f t="shared" si="15"/>
        <v>0</v>
      </c>
      <c r="C60" s="176"/>
      <c r="D60" s="176"/>
      <c r="E60" s="176"/>
      <c r="F60" s="13"/>
      <c r="G60" s="13"/>
      <c r="H60" s="13"/>
      <c r="I60" s="68">
        <f t="shared" si="13"/>
        <v>0</v>
      </c>
      <c r="J60" s="69" t="str">
        <f>IF(OR(H60="&lt;Break&gt;",H60="&lt;Lunch&gt;",H60="&lt;No Count&gt;",H60="&lt;Test&gt;",H60="&lt;Concurrent Discussion&gt;", H60="&lt;Concurrent Lecture&gt;", H60="&lt;Concurrent Session&gt;",H60="&lt;Concurrent Simulation&gt;", H60="&lt;Concurrent Workshop&gt;")," ",IF(ISTEXT(G60),IF(Form!$K$32="SDCE","SDCE","CEU")," "))</f>
        <v xml:space="preserve"> </v>
      </c>
      <c r="K60" s="69"/>
      <c r="L60" s="171" t="str">
        <f t="shared" si="14"/>
        <v xml:space="preserve"> </v>
      </c>
      <c r="M60" s="171"/>
    </row>
    <row r="61" spans="1:13" ht="30.75" customHeight="1" x14ac:dyDescent="0.2">
      <c r="A61" s="40" t="str">
        <f t="shared" si="12"/>
        <v xml:space="preserve"> </v>
      </c>
      <c r="B61" s="176">
        <f t="shared" si="15"/>
        <v>0</v>
      </c>
      <c r="C61" s="176"/>
      <c r="D61" s="176"/>
      <c r="E61" s="176"/>
      <c r="F61" s="13"/>
      <c r="G61" s="13"/>
      <c r="H61" s="13"/>
      <c r="I61" s="68">
        <f t="shared" si="13"/>
        <v>0</v>
      </c>
      <c r="J61" s="69" t="str">
        <f>IF(OR(H61="&lt;Break&gt;",H61="&lt;Lunch&gt;",H61="&lt;No Count&gt;",H61="&lt;Test&gt;",H61="&lt;Concurrent Discussion&gt;", H61="&lt;Concurrent Lecture&gt;", H61="&lt;Concurrent Session&gt;",H61="&lt;Concurrent Simulation&gt;", H61="&lt;Concurrent Workshop&gt;")," ",IF(ISTEXT(G61),IF(Form!$K$32="SDCE","SDCE","CEU")," "))</f>
        <v xml:space="preserve"> </v>
      </c>
      <c r="K61" s="69"/>
      <c r="L61" s="171" t="str">
        <f t="shared" si="14"/>
        <v xml:space="preserve"> </v>
      </c>
      <c r="M61" s="171"/>
    </row>
    <row r="62" spans="1:13" ht="30.75" customHeight="1" x14ac:dyDescent="0.2">
      <c r="A62" s="40" t="str">
        <f t="shared" si="12"/>
        <v xml:space="preserve"> </v>
      </c>
      <c r="B62" s="176">
        <f t="shared" si="15"/>
        <v>0</v>
      </c>
      <c r="C62" s="176"/>
      <c r="D62" s="176"/>
      <c r="E62" s="176"/>
      <c r="F62" s="13"/>
      <c r="G62" s="13"/>
      <c r="H62" s="13"/>
      <c r="I62" s="68">
        <f t="shared" si="13"/>
        <v>0</v>
      </c>
      <c r="J62" s="69" t="str">
        <f>IF(OR(H62="&lt;Break&gt;",H62="&lt;Lunch&gt;",H62="&lt;No Count&gt;",H62="&lt;Test&gt;",H62="&lt;Concurrent Discussion&gt;", H62="&lt;Concurrent Lecture&gt;", H62="&lt;Concurrent Session&gt;",H62="&lt;Concurrent Simulation&gt;", H62="&lt;Concurrent Workshop&gt;")," ",IF(ISTEXT(G62),IF(Form!$K$32="SDCE","SDCE","CEU")," "))</f>
        <v xml:space="preserve"> </v>
      </c>
      <c r="K62" s="69"/>
      <c r="L62" s="171" t="str">
        <f t="shared" si="14"/>
        <v xml:space="preserve"> </v>
      </c>
      <c r="M62" s="171"/>
    </row>
    <row r="63" spans="1:13" ht="30.75" customHeight="1" x14ac:dyDescent="0.2">
      <c r="A63" s="40" t="str">
        <f t="shared" si="12"/>
        <v xml:space="preserve"> </v>
      </c>
      <c r="B63" s="176">
        <f t="shared" si="15"/>
        <v>0</v>
      </c>
      <c r="C63" s="176"/>
      <c r="D63" s="176"/>
      <c r="E63" s="176"/>
      <c r="F63" s="13"/>
      <c r="G63" s="13"/>
      <c r="H63" s="13"/>
      <c r="I63" s="68">
        <f t="shared" si="13"/>
        <v>0</v>
      </c>
      <c r="J63" s="69" t="str">
        <f>IF(OR(H63="&lt;Break&gt;",H63="&lt;Lunch&gt;",H63="&lt;No Count&gt;",H63="&lt;Test&gt;",H63="&lt;Concurrent Discussion&gt;", H63="&lt;Concurrent Lecture&gt;", H63="&lt;Concurrent Session&gt;",H63="&lt;Concurrent Simulation&gt;", H63="&lt;Concurrent Workshop&gt;")," ",IF(ISTEXT(G63),IF(Form!$K$32="SDCE","SDCE","CEU")," "))</f>
        <v xml:space="preserve"> </v>
      </c>
      <c r="K63" s="69"/>
      <c r="L63" s="171" t="str">
        <f t="shared" si="14"/>
        <v xml:space="preserve"> </v>
      </c>
      <c r="M63" s="171"/>
    </row>
    <row r="64" spans="1:13" ht="30.75" customHeight="1" x14ac:dyDescent="0.2">
      <c r="A64" s="40" t="str">
        <f t="shared" si="12"/>
        <v xml:space="preserve"> </v>
      </c>
      <c r="B64" s="176">
        <f t="shared" si="15"/>
        <v>0</v>
      </c>
      <c r="C64" s="176"/>
      <c r="D64" s="176"/>
      <c r="E64" s="176"/>
      <c r="F64" s="13"/>
      <c r="G64" s="13"/>
      <c r="H64" s="13"/>
      <c r="I64" s="68">
        <f t="shared" si="13"/>
        <v>0</v>
      </c>
      <c r="J64" s="69" t="str">
        <f>IF(OR(H64="&lt;Break&gt;",H64="&lt;Lunch&gt;",H64="&lt;No Count&gt;",H64="&lt;Test&gt;",H64="&lt;Concurrent Discussion&gt;", H64="&lt;Concurrent Lecture&gt;", H64="&lt;Concurrent Session&gt;",H64="&lt;Concurrent Simulation&gt;", H64="&lt;Concurrent Workshop&gt;")," ",IF(ISTEXT(G64),IF(Form!$K$32="SDCE","SDCE","CEU")," "))</f>
        <v xml:space="preserve"> </v>
      </c>
      <c r="K64" s="69"/>
      <c r="L64" s="171" t="str">
        <f t="shared" si="14"/>
        <v xml:space="preserve"> </v>
      </c>
      <c r="M64" s="171"/>
    </row>
    <row r="65" spans="1:13" ht="30.75" customHeight="1" x14ac:dyDescent="0.2">
      <c r="A65" s="40" t="str">
        <f t="shared" si="12"/>
        <v xml:space="preserve"> </v>
      </c>
      <c r="B65" s="176">
        <f t="shared" si="15"/>
        <v>0</v>
      </c>
      <c r="C65" s="176"/>
      <c r="D65" s="176"/>
      <c r="E65" s="176"/>
      <c r="F65" s="13"/>
      <c r="G65" s="13"/>
      <c r="H65" s="13"/>
      <c r="I65" s="68">
        <f t="shared" si="13"/>
        <v>0</v>
      </c>
      <c r="J65" s="69" t="str">
        <f>IF(OR(H65="&lt;Break&gt;",H65="&lt;Lunch&gt;",H65="&lt;No Count&gt;",H65="&lt;Test&gt;",H65="&lt;Concurrent Discussion&gt;", H65="&lt;Concurrent Lecture&gt;", H65="&lt;Concurrent Session&gt;",H65="&lt;Concurrent Simulation&gt;", H65="&lt;Concurrent Workshop&gt;")," ",IF(ISTEXT(G65),IF(Form!$K$32="SDCE","SDCE","CEU")," "))</f>
        <v xml:space="preserve"> </v>
      </c>
      <c r="K65" s="69"/>
      <c r="L65" s="171" t="str">
        <f t="shared" si="14"/>
        <v xml:space="preserve"> </v>
      </c>
      <c r="M65" s="171"/>
    </row>
    <row r="66" spans="1:13" ht="30.75" customHeight="1" x14ac:dyDescent="0.2">
      <c r="A66" s="40" t="str">
        <f t="shared" si="12"/>
        <v xml:space="preserve"> </v>
      </c>
      <c r="B66" s="176">
        <f t="shared" si="15"/>
        <v>0</v>
      </c>
      <c r="C66" s="176"/>
      <c r="D66" s="176"/>
      <c r="E66" s="176"/>
      <c r="F66" s="13"/>
      <c r="G66" s="13"/>
      <c r="H66" s="13"/>
      <c r="I66" s="68">
        <f t="shared" si="13"/>
        <v>0</v>
      </c>
      <c r="J66" s="69" t="str">
        <f>IF(OR(H66="&lt;Break&gt;",H66="&lt;Lunch&gt;",H66="&lt;No Count&gt;",H66="&lt;Test&gt;",H66="&lt;Concurrent Discussion&gt;", H66="&lt;Concurrent Lecture&gt;", H66="&lt;Concurrent Session&gt;",H66="&lt;Concurrent Simulation&gt;", H66="&lt;Concurrent Workshop&gt;")," ",IF(ISTEXT(G66),IF(Form!$K$32="SDCE","SDCE","CEU")," "))</f>
        <v xml:space="preserve"> </v>
      </c>
      <c r="K66" s="69"/>
      <c r="L66" s="171" t="str">
        <f t="shared" si="14"/>
        <v xml:space="preserve"> </v>
      </c>
      <c r="M66" s="171"/>
    </row>
    <row r="67" spans="1:13" ht="30.75" customHeight="1" x14ac:dyDescent="0.2">
      <c r="A67" s="40" t="str">
        <f t="shared" si="12"/>
        <v xml:space="preserve"> </v>
      </c>
      <c r="B67" s="176">
        <f t="shared" si="15"/>
        <v>0</v>
      </c>
      <c r="C67" s="176"/>
      <c r="D67" s="176"/>
      <c r="E67" s="176"/>
      <c r="F67" s="13"/>
      <c r="G67" s="13"/>
      <c r="H67" s="13"/>
      <c r="I67" s="68">
        <f t="shared" si="13"/>
        <v>0</v>
      </c>
      <c r="J67" s="69" t="str">
        <f>IF(OR(H67="&lt;Break&gt;",H67="&lt;Lunch&gt;",H67="&lt;No Count&gt;",H67="&lt;Test&gt;",H67="&lt;Concurrent Discussion&gt;", H67="&lt;Concurrent Lecture&gt;", H67="&lt;Concurrent Session&gt;",H67="&lt;Concurrent Simulation&gt;", H67="&lt;Concurrent Workshop&gt;")," ",IF(ISTEXT(G67),IF(Form!$K$32="SDCE","SDCE","CEU")," "))</f>
        <v xml:space="preserve"> </v>
      </c>
      <c r="K67" s="69"/>
      <c r="L67" s="171" t="str">
        <f t="shared" si="14"/>
        <v xml:space="preserve"> </v>
      </c>
      <c r="M67" s="171"/>
    </row>
    <row r="68" spans="1:13" ht="30.75" customHeight="1" x14ac:dyDescent="0.2">
      <c r="A68" s="40" t="str">
        <f t="shared" si="12"/>
        <v xml:space="preserve"> </v>
      </c>
      <c r="B68" s="176">
        <f t="shared" si="15"/>
        <v>0</v>
      </c>
      <c r="C68" s="176"/>
      <c r="D68" s="176"/>
      <c r="E68" s="176"/>
      <c r="F68" s="13"/>
      <c r="G68" s="13"/>
      <c r="H68" s="13"/>
      <c r="I68" s="68">
        <f t="shared" si="13"/>
        <v>0</v>
      </c>
      <c r="J68" s="69" t="str">
        <f>IF(OR(H68="&lt;Break&gt;",H68="&lt;Lunch&gt;",H68="&lt;No Count&gt;",H68="&lt;Test&gt;",H68="&lt;Concurrent Discussion&gt;", H68="&lt;Concurrent Lecture&gt;", H68="&lt;Concurrent Session&gt;",H68="&lt;Concurrent Simulation&gt;", H68="&lt;Concurrent Workshop&gt;")," ",IF(ISTEXT(G68),IF(Form!$K$32="SDCE","SDCE","CEU")," "))</f>
        <v xml:space="preserve"> </v>
      </c>
      <c r="K68" s="69"/>
      <c r="L68" s="171" t="str">
        <f t="shared" si="14"/>
        <v xml:space="preserve"> </v>
      </c>
      <c r="M68" s="171"/>
    </row>
    <row r="69" spans="1:13" ht="30.75" customHeight="1" x14ac:dyDescent="0.2">
      <c r="A69" s="40" t="str">
        <f t="shared" si="12"/>
        <v xml:space="preserve"> </v>
      </c>
      <c r="B69" s="176">
        <f t="shared" si="15"/>
        <v>0</v>
      </c>
      <c r="C69" s="176"/>
      <c r="D69" s="176"/>
      <c r="E69" s="176"/>
      <c r="F69" s="13"/>
      <c r="G69" s="13"/>
      <c r="H69" s="13"/>
      <c r="I69" s="68">
        <f t="shared" si="13"/>
        <v>0</v>
      </c>
      <c r="J69" s="69" t="str">
        <f>IF(OR(H69="&lt;Break&gt;",H69="&lt;Lunch&gt;",H69="&lt;No Count&gt;",H69="&lt;Test&gt;",H69="&lt;Concurrent Discussion&gt;", H69="&lt;Concurrent Lecture&gt;", H69="&lt;Concurrent Session&gt;",H69="&lt;Concurrent Simulation&gt;", H69="&lt;Concurrent Workshop&gt;")," ",IF(ISTEXT(G69),IF(Form!$K$32="SDCE","SDCE","CEU")," "))</f>
        <v xml:space="preserve"> </v>
      </c>
      <c r="K69" s="69"/>
      <c r="L69" s="171" t="str">
        <f t="shared" si="14"/>
        <v xml:space="preserve"> </v>
      </c>
      <c r="M69" s="171"/>
    </row>
    <row r="70" spans="1:13" ht="30.75" customHeight="1" x14ac:dyDescent="0.2">
      <c r="A70" s="40" t="str">
        <f t="shared" si="12"/>
        <v xml:space="preserve"> </v>
      </c>
      <c r="B70" s="176">
        <f t="shared" si="15"/>
        <v>0</v>
      </c>
      <c r="C70" s="176"/>
      <c r="D70" s="176"/>
      <c r="E70" s="176"/>
      <c r="F70" s="13"/>
      <c r="G70" s="13"/>
      <c r="H70" s="13"/>
      <c r="I70" s="68">
        <f t="shared" si="13"/>
        <v>0</v>
      </c>
      <c r="J70" s="69" t="str">
        <f>IF(OR(H70="&lt;Break&gt;",H70="&lt;Lunch&gt;",H70="&lt;No Count&gt;",H70="&lt;Test&gt;",H70="&lt;Concurrent Discussion&gt;", H70="&lt;Concurrent Lecture&gt;", H70="&lt;Concurrent Session&gt;",H70="&lt;Concurrent Simulation&gt;", H70="&lt;Concurrent Workshop&gt;")," ",IF(ISTEXT(G70),IF(Form!$K$32="SDCE","SDCE","CEU")," "))</f>
        <v xml:space="preserve"> </v>
      </c>
      <c r="K70" s="69"/>
      <c r="L70" s="171" t="str">
        <f t="shared" si="14"/>
        <v xml:space="preserve"> </v>
      </c>
      <c r="M70" s="171"/>
    </row>
    <row r="71" spans="1:13" ht="30.75" customHeight="1" x14ac:dyDescent="0.2">
      <c r="A71" s="40" t="str">
        <f t="shared" si="12"/>
        <v xml:space="preserve"> </v>
      </c>
      <c r="B71" s="176">
        <f t="shared" si="15"/>
        <v>0</v>
      </c>
      <c r="C71" s="176"/>
      <c r="D71" s="176"/>
      <c r="E71" s="176"/>
      <c r="F71" s="13"/>
      <c r="G71" s="13"/>
      <c r="H71" s="13"/>
      <c r="I71" s="68">
        <f t="shared" si="13"/>
        <v>0</v>
      </c>
      <c r="J71" s="69" t="str">
        <f>IF(OR(H71="&lt;Break&gt;",H71="&lt;Lunch&gt;",H71="&lt;No Count&gt;",H71="&lt;Test&gt;",H71="&lt;Concurrent Discussion&gt;", H71="&lt;Concurrent Lecture&gt;", H71="&lt;Concurrent Session&gt;",H71="&lt;Concurrent Simulation&gt;", H71="&lt;Concurrent Workshop&gt;")," ",IF(ISTEXT(G71),IF(Form!$K$32="SDCE","SDCE","CEU")," "))</f>
        <v xml:space="preserve"> </v>
      </c>
      <c r="K71" s="69"/>
      <c r="L71" s="171" t="str">
        <f t="shared" si="14"/>
        <v xml:space="preserve"> </v>
      </c>
      <c r="M71" s="171"/>
    </row>
    <row r="72" spans="1:13" ht="24" customHeight="1" x14ac:dyDescent="0.2">
      <c r="A72" s="204" t="s">
        <v>101</v>
      </c>
      <c r="B72" s="205"/>
      <c r="C72" s="205"/>
      <c r="D72" s="221"/>
      <c r="E72" s="221"/>
      <c r="F72" s="221"/>
      <c r="G72" s="221"/>
      <c r="H72" s="222"/>
      <c r="I72" s="59">
        <f>SUMIF($H57:$H71,"&lt;&gt;*&lt;*",$I57:$I71)</f>
        <v>0</v>
      </c>
      <c r="J72" s="39" t="str">
        <f>IF(Form!$G$32="SDCE","SDCE","CEU")</f>
        <v>CEU</v>
      </c>
      <c r="K72" s="39"/>
      <c r="L72" s="60">
        <f>SUM(L57:M71)</f>
        <v>0</v>
      </c>
      <c r="M72" s="70"/>
    </row>
    <row r="73" spans="1:13" ht="20.100000000000001" customHeight="1" x14ac:dyDescent="0.2">
      <c r="A73" s="208" t="s">
        <v>50</v>
      </c>
      <c r="B73" s="208"/>
      <c r="C73" s="208"/>
      <c r="D73" s="209"/>
      <c r="E73" s="209"/>
      <c r="F73" s="209"/>
      <c r="G73" s="209"/>
      <c r="H73" s="209"/>
      <c r="I73" s="41">
        <f>I72+I54+I36+I18</f>
        <v>0</v>
      </c>
      <c r="J73" s="43" t="str">
        <f>J72</f>
        <v>CEU</v>
      </c>
      <c r="K73" s="43"/>
      <c r="L73" s="44">
        <f>L72+L54+L36+L18</f>
        <v>0</v>
      </c>
      <c r="M73" s="71"/>
    </row>
    <row r="74" spans="1:13" ht="20.100000000000001" customHeight="1" x14ac:dyDescent="0.2"/>
    <row r="75" spans="1:13" ht="20.100000000000001" customHeight="1" x14ac:dyDescent="0.2"/>
    <row r="76" spans="1:13" ht="20.100000000000001" customHeight="1" x14ac:dyDescent="0.2"/>
    <row r="77" spans="1:13" ht="20.100000000000001" customHeight="1" x14ac:dyDescent="0.2"/>
  </sheetData>
  <sheetProtection algorithmName="SHA-512" hashValue="iSStf6biOm+b6iUXmE5YclPeSDe3yXUIa6CKjrRfgh3mGkmmE2HqEUpfA4HqOlVfXaWAnl69xh9vAvoET8RNVA==" saltValue="cYV4njwl2WboGEUEoxNcUA==" spinCount="100000" sheet="1" objects="1" scenarios="1"/>
  <mergeCells count="205">
    <mergeCell ref="B58:C58"/>
    <mergeCell ref="B59:C59"/>
    <mergeCell ref="B60:C60"/>
    <mergeCell ref="B61:C61"/>
    <mergeCell ref="B62:C62"/>
    <mergeCell ref="B63:C63"/>
    <mergeCell ref="B64:C64"/>
    <mergeCell ref="B65:C65"/>
    <mergeCell ref="B66:C66"/>
    <mergeCell ref="B51:C51"/>
    <mergeCell ref="B52:C52"/>
    <mergeCell ref="B53:C53"/>
    <mergeCell ref="B56:C56"/>
    <mergeCell ref="B57:C57"/>
    <mergeCell ref="A54:H54"/>
    <mergeCell ref="A55:L55"/>
    <mergeCell ref="D48:E48"/>
    <mergeCell ref="D49:E49"/>
    <mergeCell ref="D50:E50"/>
    <mergeCell ref="D51:E51"/>
    <mergeCell ref="D52:E52"/>
    <mergeCell ref="D53:E53"/>
    <mergeCell ref="L49:M49"/>
    <mergeCell ref="B42:C42"/>
    <mergeCell ref="B43:C43"/>
    <mergeCell ref="B44:C44"/>
    <mergeCell ref="B45:C45"/>
    <mergeCell ref="B46:C46"/>
    <mergeCell ref="B47:C47"/>
    <mergeCell ref="B48:C48"/>
    <mergeCell ref="B49:C49"/>
    <mergeCell ref="B50:C50"/>
    <mergeCell ref="B27:C27"/>
    <mergeCell ref="B28:C28"/>
    <mergeCell ref="B29:C29"/>
    <mergeCell ref="B30:C30"/>
    <mergeCell ref="B31:C31"/>
    <mergeCell ref="B32:C32"/>
    <mergeCell ref="B33:C33"/>
    <mergeCell ref="B34:C34"/>
    <mergeCell ref="B35:C35"/>
    <mergeCell ref="B16:C16"/>
    <mergeCell ref="B17:C17"/>
    <mergeCell ref="B20:C20"/>
    <mergeCell ref="B21:C21"/>
    <mergeCell ref="B22:C22"/>
    <mergeCell ref="B23:C23"/>
    <mergeCell ref="B24:C24"/>
    <mergeCell ref="B25:C25"/>
    <mergeCell ref="B26:C26"/>
    <mergeCell ref="A18:H18"/>
    <mergeCell ref="A19:L19"/>
    <mergeCell ref="D17:E17"/>
    <mergeCell ref="L16:M16"/>
    <mergeCell ref="L17:M17"/>
    <mergeCell ref="L22:M22"/>
    <mergeCell ref="L23:M23"/>
    <mergeCell ref="L24:M24"/>
    <mergeCell ref="L25:M25"/>
    <mergeCell ref="L26:M26"/>
    <mergeCell ref="B7:C7"/>
    <mergeCell ref="B8:C8"/>
    <mergeCell ref="B9:C9"/>
    <mergeCell ref="B10:C10"/>
    <mergeCell ref="B11:C11"/>
    <mergeCell ref="B12:C12"/>
    <mergeCell ref="B13:C13"/>
    <mergeCell ref="B14:C14"/>
    <mergeCell ref="B15:C15"/>
    <mergeCell ref="D5:E5"/>
    <mergeCell ref="D6:E6"/>
    <mergeCell ref="A1:L1"/>
    <mergeCell ref="D2:E2"/>
    <mergeCell ref="J2:K2"/>
    <mergeCell ref="L2:M2"/>
    <mergeCell ref="D3:E3"/>
    <mergeCell ref="L3:M3"/>
    <mergeCell ref="D4:E4"/>
    <mergeCell ref="B2:C2"/>
    <mergeCell ref="B3:C3"/>
    <mergeCell ref="B4:C4"/>
    <mergeCell ref="B5:C5"/>
    <mergeCell ref="B6:C6"/>
    <mergeCell ref="L4:M4"/>
    <mergeCell ref="L5:M5"/>
    <mergeCell ref="L6:M6"/>
    <mergeCell ref="D12:E12"/>
    <mergeCell ref="D13:E13"/>
    <mergeCell ref="D14:E14"/>
    <mergeCell ref="D15:E15"/>
    <mergeCell ref="D16:E16"/>
    <mergeCell ref="D7:E7"/>
    <mergeCell ref="D8:E8"/>
    <mergeCell ref="D9:E9"/>
    <mergeCell ref="D10:E10"/>
    <mergeCell ref="D11:E11"/>
    <mergeCell ref="D30:E30"/>
    <mergeCell ref="D20:E20"/>
    <mergeCell ref="J20:K20"/>
    <mergeCell ref="L20:M20"/>
    <mergeCell ref="D21:E21"/>
    <mergeCell ref="L21:M21"/>
    <mergeCell ref="D22:E22"/>
    <mergeCell ref="D23:E23"/>
    <mergeCell ref="D24:E24"/>
    <mergeCell ref="D25:E25"/>
    <mergeCell ref="D26:E26"/>
    <mergeCell ref="D27:E27"/>
    <mergeCell ref="D28:E28"/>
    <mergeCell ref="D29:E29"/>
    <mergeCell ref="L27:M27"/>
    <mergeCell ref="L28:M28"/>
    <mergeCell ref="L29:M29"/>
    <mergeCell ref="L30:M30"/>
    <mergeCell ref="D43:E43"/>
    <mergeCell ref="D44:E44"/>
    <mergeCell ref="D45:E45"/>
    <mergeCell ref="D46:E46"/>
    <mergeCell ref="D47:E47"/>
    <mergeCell ref="D42:E42"/>
    <mergeCell ref="D31:E31"/>
    <mergeCell ref="D32:E32"/>
    <mergeCell ref="D33:E33"/>
    <mergeCell ref="D34:E34"/>
    <mergeCell ref="D35:E35"/>
    <mergeCell ref="A36:H36"/>
    <mergeCell ref="A37:L37"/>
    <mergeCell ref="D38:E38"/>
    <mergeCell ref="J38:K38"/>
    <mergeCell ref="L38:M38"/>
    <mergeCell ref="D39:E39"/>
    <mergeCell ref="L39:M39"/>
    <mergeCell ref="D40:E40"/>
    <mergeCell ref="D41:E41"/>
    <mergeCell ref="B38:C38"/>
    <mergeCell ref="B39:C39"/>
    <mergeCell ref="B40:C40"/>
    <mergeCell ref="B41:C41"/>
    <mergeCell ref="D66:E66"/>
    <mergeCell ref="D56:E56"/>
    <mergeCell ref="J56:K56"/>
    <mergeCell ref="L56:M56"/>
    <mergeCell ref="D57:E57"/>
    <mergeCell ref="L57:M57"/>
    <mergeCell ref="D58:E58"/>
    <mergeCell ref="D59:E59"/>
    <mergeCell ref="D60:E60"/>
    <mergeCell ref="D61:E61"/>
    <mergeCell ref="D62:E62"/>
    <mergeCell ref="D63:E63"/>
    <mergeCell ref="D64:E64"/>
    <mergeCell ref="D65:E65"/>
    <mergeCell ref="L58:M58"/>
    <mergeCell ref="L59:M59"/>
    <mergeCell ref="L60:M60"/>
    <mergeCell ref="L61:M61"/>
    <mergeCell ref="L62:M62"/>
    <mergeCell ref="L63:M63"/>
    <mergeCell ref="L64:M64"/>
    <mergeCell ref="L65:M65"/>
    <mergeCell ref="L66:M66"/>
    <mergeCell ref="D67:E67"/>
    <mergeCell ref="D68:E68"/>
    <mergeCell ref="D69:E69"/>
    <mergeCell ref="A72:H72"/>
    <mergeCell ref="A73:H73"/>
    <mergeCell ref="D70:E70"/>
    <mergeCell ref="D71:E71"/>
    <mergeCell ref="B67:C67"/>
    <mergeCell ref="B68:C68"/>
    <mergeCell ref="B69:C69"/>
    <mergeCell ref="B70:C70"/>
    <mergeCell ref="B71:C71"/>
    <mergeCell ref="L7:M7"/>
    <mergeCell ref="L8:M8"/>
    <mergeCell ref="L9:M9"/>
    <mergeCell ref="L10:M10"/>
    <mergeCell ref="L11:M11"/>
    <mergeCell ref="L12:M12"/>
    <mergeCell ref="L13:M13"/>
    <mergeCell ref="L14:M14"/>
    <mergeCell ref="L15:M15"/>
    <mergeCell ref="L31:M31"/>
    <mergeCell ref="L32:M32"/>
    <mergeCell ref="L33:M33"/>
    <mergeCell ref="L34:M34"/>
    <mergeCell ref="L35:M35"/>
    <mergeCell ref="L40:M40"/>
    <mergeCell ref="L41:M41"/>
    <mergeCell ref="L42:M42"/>
    <mergeCell ref="L43:M43"/>
    <mergeCell ref="L67:M67"/>
    <mergeCell ref="L68:M68"/>
    <mergeCell ref="L69:M69"/>
    <mergeCell ref="L70:M70"/>
    <mergeCell ref="L71:M71"/>
    <mergeCell ref="L44:M44"/>
    <mergeCell ref="L45:M45"/>
    <mergeCell ref="L46:M46"/>
    <mergeCell ref="L47:M47"/>
    <mergeCell ref="L48:M48"/>
    <mergeCell ref="L50:M50"/>
    <mergeCell ref="L51:M51"/>
    <mergeCell ref="L52:M52"/>
    <mergeCell ref="L53:M53"/>
  </mergeCells>
  <phoneticPr fontId="3" type="noConversion"/>
  <dataValidations xWindow="210" yWindow="275" count="9">
    <dataValidation type="list" errorStyle="warning" allowBlank="1" showInputMessage="1" showErrorMessage="1" errorTitle="Drop-Down Option Not Selected" error="Please select an option from the drop-down menu.  " promptTitle="Method" prompt="Select the educational method from the drop-down. _x000a__x000a_Please include lunches and breaks._x000a__x000a_When listing Concurrent Sessions, select &quot;Concurrent Header&quot; for the group title and list &quot;&lt;Concurrent Session&gt;&quot; for all concurrent breakout sessions." sqref="H3:H17 H21:H35 H39:H53 H57:H71">
      <formula1>Methods</formula1>
    </dataValidation>
    <dataValidation allowBlank="1" showInputMessage="1" showErrorMessage="1" promptTitle="Date of each meeting day" prompt="If your event lasts more than one day, please complete a &quot;Day&quot; tab for each day of the event." sqref="A21:A35 A3:A17"/>
    <dataValidation allowBlank="1" showInputMessage="1" showErrorMessage="1" promptTitle="Contact Minutes" prompt="Contact Minutes are calculated based on Start and End Times entered on the corresponding row." sqref="I3:I17 I21:I35 I39:I53 I57:I71"/>
    <dataValidation allowBlank="1" showInputMessage="1" showErrorMessage="1" promptTitle="Speaker" prompt="Specify each presenter for the time frame.  _x000a__x000a__x000d__x000d_Incomplete topic and presenter time frames will not be accepted._x000a__x000a__x000d__x000d_Please specify which time frames are lunches and breaks." sqref="G3 G21 G39 G57"/>
    <dataValidation allowBlank="1" showInputMessage="1" showErrorMessage="1" promptTitle="Topic" prompt="Specify each topic for the time frame.  _x000a__x000a__x000d__x000d_Incomplete topic and presenter time frames will not be accepted._x000a__x000a__x000d__x000d_Please specify which time frames are lunches and breaks." sqref="F3 F21 F39 F57"/>
    <dataValidation allowBlank="1" showInputMessage="1" showErrorMessage="1" promptTitle="Speaker" prompt="Specify each presenter for the time frame.  _x000d__x000d_Incomplete topic and presenter time frames will not be accepted._x000d__x000d_Please specify which time frames are lunches and breaks." sqref="G4:G17 G22:G35 G40:G53 G58:G71"/>
    <dataValidation allowBlank="1" showInputMessage="1" showErrorMessage="1" promptTitle="Topic" prompt="Specify each topic for the time frame.  _x000d__x000d_Incomplete topic and presenter time frames will not be accepted._x000d__x000d_Please specify which time frames are lunches and breaks." sqref="F4:F17 F22:F35 F40:F53 F58:F71"/>
    <dataValidation allowBlank="1" showInputMessage="1" showErrorMessage="1" promptTitle="Start/End Times" prompt="Enter the start time / end time for lectures, discussions, topics, labs, or other events scheduled for the meeting. Please also include chronological lunches and break time frames. (Time fields are formatted in military time.)" sqref="B3:E17 B21:E35 B39:E53 B57:E71"/>
    <dataValidation allowBlank="1" showInputMessage="1" showErrorMessage="1" promptTitle="CEU" prompt="Possible CEUs will be assigned automatically for each contact minute." sqref="J3:K17 J21:K35 J39:K53 J57:K71"/>
  </dataValidations>
  <pageMargins left="0.42" right="0.38" top="0.51" bottom="0.5" header="0.51" footer="0.44"/>
  <pageSetup scale="72" fitToHeight="0" orientation="portrait" horizontalDpi="4294967292" verticalDpi="4294967292"/>
  <headerFooter alignWithMargins="0"/>
  <rowBreaks count="3" manualBreakCount="3">
    <brk id="18" max="16383" man="1"/>
    <brk id="36" max="16383" man="1"/>
    <brk id="54" max="16383" man="1"/>
  </rowBreak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CC"/>
    <pageSetUpPr fitToPage="1"/>
  </sheetPr>
  <dimension ref="A1:J57"/>
  <sheetViews>
    <sheetView showGridLines="0" showRowColHeaders="0" topLeftCell="A33" zoomScale="125" workbookViewId="0">
      <selection sqref="A1:E1"/>
    </sheetView>
  </sheetViews>
  <sheetFormatPr defaultColWidth="10.75" defaultRowHeight="14.25" x14ac:dyDescent="0.2"/>
  <cols>
    <col min="1" max="1" width="5.25" style="2" customWidth="1"/>
    <col min="2" max="2" width="9" style="2" customWidth="1"/>
    <col min="3" max="3" width="8.75" style="2" bestFit="1" customWidth="1"/>
    <col min="4" max="4" width="10.875" style="2" customWidth="1"/>
    <col min="5" max="5" width="4" style="2" customWidth="1"/>
    <col min="6" max="6" width="8.375" style="2" customWidth="1"/>
    <col min="7" max="7" width="6.125" style="2" customWidth="1"/>
    <col min="8" max="8" width="8.75" style="2" customWidth="1"/>
    <col min="9" max="9" width="13.75" style="2" customWidth="1"/>
    <col min="10" max="10" width="0.875" style="2" customWidth="1"/>
    <col min="11" max="16384" width="10.75" style="2"/>
  </cols>
  <sheetData>
    <row r="1" spans="1:10" ht="15" customHeight="1" x14ac:dyDescent="0.25">
      <c r="A1" s="265" t="s">
        <v>34</v>
      </c>
      <c r="B1" s="266"/>
      <c r="C1" s="266"/>
      <c r="D1" s="266"/>
      <c r="E1" s="267"/>
      <c r="F1" s="263" t="s">
        <v>104</v>
      </c>
      <c r="G1" s="264"/>
      <c r="H1" s="260"/>
      <c r="I1" s="260"/>
      <c r="J1" s="53"/>
    </row>
    <row r="2" spans="1:10" ht="12.75" customHeight="1" x14ac:dyDescent="0.2">
      <c r="A2" s="268" t="s">
        <v>44</v>
      </c>
      <c r="B2" s="269"/>
      <c r="C2" s="269"/>
      <c r="D2" s="269"/>
      <c r="E2" s="269"/>
      <c r="F2" s="269"/>
      <c r="G2" s="269"/>
      <c r="H2" s="269"/>
      <c r="I2" s="269"/>
      <c r="J2" s="54"/>
    </row>
    <row r="3" spans="1:10" ht="18" customHeight="1" x14ac:dyDescent="0.2">
      <c r="A3" s="269"/>
      <c r="B3" s="269"/>
      <c r="C3" s="269"/>
      <c r="D3" s="269"/>
      <c r="E3" s="269"/>
      <c r="F3" s="269"/>
      <c r="G3" s="269"/>
      <c r="H3" s="269"/>
      <c r="I3" s="269"/>
      <c r="J3" s="54"/>
    </row>
    <row r="4" spans="1:10" ht="3" customHeight="1" x14ac:dyDescent="0.2">
      <c r="A4" s="286"/>
      <c r="B4" s="269"/>
      <c r="C4" s="45"/>
      <c r="D4" s="45"/>
      <c r="E4" s="45"/>
      <c r="F4" s="45"/>
      <c r="G4" s="45"/>
      <c r="H4" s="45"/>
      <c r="I4" s="45"/>
      <c r="J4" s="54"/>
    </row>
    <row r="5" spans="1:10" ht="15" customHeight="1" x14ac:dyDescent="0.2">
      <c r="A5" s="285" t="s">
        <v>40</v>
      </c>
      <c r="B5" s="269"/>
      <c r="C5" s="46" t="s">
        <v>39</v>
      </c>
      <c r="D5" s="47" t="str">
        <f>IF(Form!C30=0," ",+Form!C30)</f>
        <v xml:space="preserve"> </v>
      </c>
      <c r="E5" s="46" t="s">
        <v>1</v>
      </c>
      <c r="F5" s="261" t="str">
        <f>IF(Form!G30=0," ",+Form!G30)</f>
        <v xml:space="preserve"> </v>
      </c>
      <c r="G5" s="262"/>
      <c r="H5" s="45"/>
      <c r="I5" s="45"/>
      <c r="J5" s="54"/>
    </row>
    <row r="6" spans="1:10" ht="3" customHeight="1" x14ac:dyDescent="0.2">
      <c r="A6" s="286"/>
      <c r="B6" s="269"/>
      <c r="C6" s="45"/>
      <c r="D6" s="45"/>
      <c r="E6" s="45"/>
      <c r="F6" s="45"/>
      <c r="G6" s="45"/>
      <c r="H6" s="45"/>
      <c r="I6" s="45"/>
      <c r="J6" s="54"/>
    </row>
    <row r="7" spans="1:10" ht="9.75" customHeight="1" x14ac:dyDescent="0.2">
      <c r="A7" s="245" t="s">
        <v>3</v>
      </c>
      <c r="B7" s="287"/>
      <c r="C7" s="247">
        <f>Form!D26</f>
        <v>0</v>
      </c>
      <c r="D7" s="248"/>
      <c r="E7" s="248"/>
      <c r="F7" s="248"/>
      <c r="G7" s="248"/>
      <c r="H7" s="249"/>
      <c r="I7" s="250"/>
      <c r="J7" s="54"/>
    </row>
    <row r="8" spans="1:10" ht="9.75" customHeight="1" x14ac:dyDescent="0.2">
      <c r="A8" s="269"/>
      <c r="B8" s="287"/>
      <c r="C8" s="251"/>
      <c r="D8" s="252"/>
      <c r="E8" s="252"/>
      <c r="F8" s="252"/>
      <c r="G8" s="252"/>
      <c r="H8" s="253"/>
      <c r="I8" s="254"/>
      <c r="J8" s="54"/>
    </row>
    <row r="9" spans="1:10" ht="3" customHeight="1" x14ac:dyDescent="0.2">
      <c r="A9" s="48"/>
      <c r="B9" s="45"/>
      <c r="C9" s="255"/>
      <c r="D9" s="255"/>
      <c r="E9" s="255"/>
      <c r="F9" s="255"/>
      <c r="G9" s="255"/>
      <c r="H9" s="255"/>
      <c r="I9" s="255"/>
      <c r="J9" s="54"/>
    </row>
    <row r="10" spans="1:10" ht="9.75" customHeight="1" x14ac:dyDescent="0.2">
      <c r="A10" s="245" t="s">
        <v>88</v>
      </c>
      <c r="B10" s="246"/>
      <c r="C10" s="247">
        <f>Form!D28</f>
        <v>0</v>
      </c>
      <c r="D10" s="248"/>
      <c r="E10" s="248"/>
      <c r="F10" s="248"/>
      <c r="G10" s="248"/>
      <c r="H10" s="249"/>
      <c r="I10" s="250"/>
      <c r="J10" s="54"/>
    </row>
    <row r="11" spans="1:10" ht="9.75" customHeight="1" x14ac:dyDescent="0.2">
      <c r="A11" s="245"/>
      <c r="B11" s="246"/>
      <c r="C11" s="251"/>
      <c r="D11" s="252"/>
      <c r="E11" s="252"/>
      <c r="F11" s="252"/>
      <c r="G11" s="252"/>
      <c r="H11" s="253"/>
      <c r="I11" s="254"/>
      <c r="J11" s="54"/>
    </row>
    <row r="12" spans="1:10" ht="3" customHeight="1" x14ac:dyDescent="0.2">
      <c r="A12" s="235"/>
      <c r="B12" s="235"/>
      <c r="C12" s="49"/>
      <c r="D12" s="49"/>
      <c r="E12" s="49"/>
      <c r="F12" s="49"/>
      <c r="G12" s="49"/>
      <c r="H12" s="49"/>
      <c r="I12" s="49"/>
      <c r="J12" s="54"/>
    </row>
    <row r="13" spans="1:10" ht="9.75" customHeight="1" x14ac:dyDescent="0.2">
      <c r="A13" s="245" t="s">
        <v>63</v>
      </c>
      <c r="B13" s="246"/>
      <c r="C13" s="247">
        <f>Form!D29</f>
        <v>0</v>
      </c>
      <c r="D13" s="248"/>
      <c r="E13" s="248"/>
      <c r="F13" s="248"/>
      <c r="G13" s="248"/>
      <c r="H13" s="249"/>
      <c r="I13" s="250"/>
      <c r="J13" s="54"/>
    </row>
    <row r="14" spans="1:10" ht="9.75" customHeight="1" x14ac:dyDescent="0.2">
      <c r="A14" s="245"/>
      <c r="B14" s="246"/>
      <c r="C14" s="251"/>
      <c r="D14" s="252"/>
      <c r="E14" s="252"/>
      <c r="F14" s="252"/>
      <c r="G14" s="252"/>
      <c r="H14" s="253"/>
      <c r="I14" s="254"/>
      <c r="J14" s="54"/>
    </row>
    <row r="15" spans="1:10" ht="3" customHeight="1" x14ac:dyDescent="0.2">
      <c r="A15" s="235"/>
      <c r="B15" s="235"/>
      <c r="C15" s="49"/>
      <c r="D15" s="49"/>
      <c r="E15" s="49"/>
      <c r="F15" s="49"/>
      <c r="G15" s="49"/>
      <c r="H15" s="49"/>
      <c r="I15" s="50"/>
      <c r="J15" s="54"/>
    </row>
    <row r="16" spans="1:10" ht="9.75" customHeight="1" x14ac:dyDescent="0.2">
      <c r="A16" s="245" t="s">
        <v>105</v>
      </c>
      <c r="B16" s="246"/>
      <c r="C16" s="281">
        <f>Form!D18</f>
        <v>0</v>
      </c>
      <c r="D16" s="282"/>
      <c r="E16" s="277" t="s">
        <v>72</v>
      </c>
      <c r="F16" s="278"/>
      <c r="G16" s="279"/>
      <c r="H16" s="281">
        <f>Form!H28</f>
        <v>0</v>
      </c>
      <c r="I16" s="282"/>
      <c r="J16" s="54"/>
    </row>
    <row r="17" spans="1:10" ht="9.75" customHeight="1" x14ac:dyDescent="0.2">
      <c r="A17" s="245"/>
      <c r="B17" s="246"/>
      <c r="C17" s="283"/>
      <c r="D17" s="284"/>
      <c r="E17" s="280"/>
      <c r="F17" s="278"/>
      <c r="G17" s="279"/>
      <c r="H17" s="283"/>
      <c r="I17" s="284"/>
      <c r="J17" s="54"/>
    </row>
    <row r="18" spans="1:10" ht="3" customHeight="1" x14ac:dyDescent="0.2">
      <c r="A18" s="235"/>
      <c r="B18" s="235"/>
      <c r="C18" s="51"/>
      <c r="D18" s="52"/>
      <c r="E18" s="52"/>
      <c r="F18" s="52"/>
      <c r="G18" s="52"/>
      <c r="H18" s="52"/>
      <c r="I18" s="52"/>
      <c r="J18" s="54"/>
    </row>
    <row r="19" spans="1:10" ht="24.75" customHeight="1" x14ac:dyDescent="0.2">
      <c r="A19" s="270" t="s">
        <v>62</v>
      </c>
      <c r="B19" s="271"/>
      <c r="C19" s="239"/>
      <c r="D19" s="240"/>
      <c r="E19" s="257" t="s">
        <v>61</v>
      </c>
      <c r="F19" s="258"/>
      <c r="G19" s="259"/>
      <c r="H19" s="239"/>
      <c r="I19" s="240"/>
      <c r="J19" s="54"/>
    </row>
    <row r="20" spans="1:10" ht="3" customHeight="1" x14ac:dyDescent="0.2">
      <c r="A20" s="235"/>
      <c r="B20" s="235"/>
      <c r="C20" s="52"/>
      <c r="D20" s="52"/>
      <c r="E20" s="52"/>
      <c r="F20" s="52"/>
      <c r="G20" s="52"/>
      <c r="H20" s="52"/>
      <c r="I20" s="52"/>
      <c r="J20" s="54"/>
    </row>
    <row r="21" spans="1:10" ht="24.75" customHeight="1" x14ac:dyDescent="0.2">
      <c r="A21" s="270" t="s">
        <v>64</v>
      </c>
      <c r="B21" s="271"/>
      <c r="C21" s="237"/>
      <c r="D21" s="238"/>
      <c r="E21" s="241" t="s">
        <v>4</v>
      </c>
      <c r="F21" s="242"/>
      <c r="G21" s="243"/>
      <c r="H21" s="237"/>
      <c r="I21" s="238"/>
      <c r="J21" s="54"/>
    </row>
    <row r="22" spans="1:10" s="55" customFormat="1" ht="3" customHeight="1" x14ac:dyDescent="0.2">
      <c r="A22" s="235"/>
      <c r="B22" s="235"/>
      <c r="C22" s="56"/>
      <c r="D22" s="56"/>
      <c r="E22" s="57"/>
      <c r="F22" s="57"/>
      <c r="G22" s="57"/>
      <c r="H22" s="56"/>
      <c r="I22" s="56"/>
      <c r="J22" s="54"/>
    </row>
    <row r="23" spans="1:10" ht="15" customHeight="1" x14ac:dyDescent="0.2">
      <c r="A23" s="274" t="s">
        <v>60</v>
      </c>
      <c r="B23" s="274"/>
      <c r="C23" s="274"/>
      <c r="D23" s="274"/>
      <c r="E23" s="274"/>
      <c r="F23" s="274"/>
      <c r="G23" s="274"/>
      <c r="H23" s="274"/>
      <c r="I23" s="274"/>
      <c r="J23" s="54"/>
    </row>
    <row r="24" spans="1:10" ht="12" customHeight="1" x14ac:dyDescent="0.2">
      <c r="A24" s="14" t="s">
        <v>37</v>
      </c>
      <c r="B24" s="15" t="s">
        <v>8</v>
      </c>
      <c r="C24" s="275" t="s">
        <v>9</v>
      </c>
      <c r="D24" s="276"/>
      <c r="E24" s="244" t="s">
        <v>129</v>
      </c>
      <c r="F24" s="244"/>
      <c r="G24" s="244" t="s">
        <v>41</v>
      </c>
      <c r="H24" s="244"/>
      <c r="I24" s="272" t="s">
        <v>73</v>
      </c>
      <c r="J24" s="273"/>
    </row>
    <row r="25" spans="1:10" ht="12" customHeight="1" x14ac:dyDescent="0.2">
      <c r="A25" s="16" t="str">
        <f>'Day 1'!$A$3</f>
        <v xml:space="preserve"> </v>
      </c>
      <c r="B25" s="22" t="str">
        <f>$A$25</f>
        <v xml:space="preserve"> </v>
      </c>
      <c r="C25" s="236" t="str">
        <f>'Day 1'!$A$18</f>
        <v>DAY 1 - PAGE 1</v>
      </c>
      <c r="D25" s="236"/>
      <c r="E25" s="227" t="str">
        <f>'Day 1'!$J$18</f>
        <v>CEU</v>
      </c>
      <c r="F25" s="228"/>
      <c r="G25" s="229">
        <f>'Day 1'!$I$18</f>
        <v>0</v>
      </c>
      <c r="H25" s="229"/>
      <c r="I25" s="229">
        <f>'Day 1'!$L$18</f>
        <v>0</v>
      </c>
      <c r="J25" s="230"/>
    </row>
    <row r="26" spans="1:10" ht="12" customHeight="1" x14ac:dyDescent="0.2">
      <c r="A26" s="16" t="str">
        <f>'Day 1'!$A$3</f>
        <v xml:space="preserve"> </v>
      </c>
      <c r="B26" s="22" t="str">
        <f>$A$25</f>
        <v xml:space="preserve"> </v>
      </c>
      <c r="C26" s="236" t="str">
        <f>'Day 1'!$A$36</f>
        <v>DAY 1 - PAGE 2</v>
      </c>
      <c r="D26" s="236"/>
      <c r="E26" s="227" t="str">
        <f>'Day 1'!$J$36</f>
        <v>CEU</v>
      </c>
      <c r="F26" s="228"/>
      <c r="G26" s="229">
        <f>'Day 1'!$I$36</f>
        <v>0</v>
      </c>
      <c r="H26" s="229"/>
      <c r="I26" s="229">
        <f>'Day 1'!$L$36</f>
        <v>0</v>
      </c>
      <c r="J26" s="230"/>
    </row>
    <row r="27" spans="1:10" ht="12" customHeight="1" x14ac:dyDescent="0.2">
      <c r="A27" s="16" t="str">
        <f>'Day 1'!$A$3</f>
        <v xml:space="preserve"> </v>
      </c>
      <c r="B27" s="22" t="str">
        <f>$A$25</f>
        <v xml:space="preserve"> </v>
      </c>
      <c r="C27" s="236" t="str">
        <f>'Day 1'!$A$54</f>
        <v>DAY 1 - PAGE 3</v>
      </c>
      <c r="D27" s="236"/>
      <c r="E27" s="227" t="str">
        <f>'Day 1'!$J$54</f>
        <v>CEU</v>
      </c>
      <c r="F27" s="228"/>
      <c r="G27" s="229">
        <f>'Day 1'!$I$54</f>
        <v>0</v>
      </c>
      <c r="H27" s="229"/>
      <c r="I27" s="229">
        <f>'Day 1'!$L$54</f>
        <v>0</v>
      </c>
      <c r="J27" s="230"/>
    </row>
    <row r="28" spans="1:10" ht="12" customHeight="1" x14ac:dyDescent="0.2">
      <c r="A28" s="16" t="str">
        <f>'Day 1'!$A$3</f>
        <v xml:space="preserve"> </v>
      </c>
      <c r="B28" s="22" t="str">
        <f>$A$25</f>
        <v xml:space="preserve"> </v>
      </c>
      <c r="C28" s="236" t="str">
        <f>'Day 1'!$A$72</f>
        <v>DAY 1 - PAGE 4</v>
      </c>
      <c r="D28" s="236"/>
      <c r="E28" s="227" t="str">
        <f>'Day 1'!$J$72</f>
        <v>CEU</v>
      </c>
      <c r="F28" s="228"/>
      <c r="G28" s="229">
        <f>'Day 1'!$I$72</f>
        <v>0</v>
      </c>
      <c r="H28" s="229"/>
      <c r="I28" s="229">
        <f>'Day 1'!$L$72</f>
        <v>0</v>
      </c>
      <c r="J28" s="230"/>
    </row>
    <row r="29" spans="1:10" ht="12" customHeight="1" x14ac:dyDescent="0.2">
      <c r="A29" s="19" t="str">
        <f>'Day 1'!$A$3</f>
        <v xml:space="preserve"> </v>
      </c>
      <c r="B29" s="23" t="str">
        <f>$A$25</f>
        <v xml:space="preserve"> </v>
      </c>
      <c r="C29" s="256" t="str">
        <f>'Day 1'!$A$73</f>
        <v>DAY 1 - TOTAL</v>
      </c>
      <c r="D29" s="256"/>
      <c r="E29" s="233" t="str">
        <f>'Day 1'!$J$73</f>
        <v>CEU</v>
      </c>
      <c r="F29" s="234"/>
      <c r="G29" s="231">
        <f>'Day 1'!$I$73</f>
        <v>0</v>
      </c>
      <c r="H29" s="231"/>
      <c r="I29" s="231">
        <f>'Day 1'!$L$73</f>
        <v>0</v>
      </c>
      <c r="J29" s="232"/>
    </row>
    <row r="30" spans="1:10" ht="12" customHeight="1" x14ac:dyDescent="0.2">
      <c r="A30" s="16" t="str">
        <f>'Day 2'!$A$3</f>
        <v xml:space="preserve"> </v>
      </c>
      <c r="B30" s="22" t="str">
        <f>$A$30</f>
        <v xml:space="preserve"> </v>
      </c>
      <c r="C30" s="236" t="str">
        <f>'Day 2'!$A$18</f>
        <v>DAY 2 - PAGE 1</v>
      </c>
      <c r="D30" s="236"/>
      <c r="E30" s="227" t="str">
        <f>'Day 2'!$J$18</f>
        <v>CEU</v>
      </c>
      <c r="F30" s="228"/>
      <c r="G30" s="229">
        <f>'Day 2'!$I$18</f>
        <v>0</v>
      </c>
      <c r="H30" s="229"/>
      <c r="I30" s="229">
        <f>'Day 2'!$L$18</f>
        <v>0</v>
      </c>
      <c r="J30" s="230"/>
    </row>
    <row r="31" spans="1:10" ht="12" customHeight="1" x14ac:dyDescent="0.2">
      <c r="A31" s="16" t="str">
        <f>'Day 2'!$A$3</f>
        <v xml:space="preserve"> </v>
      </c>
      <c r="B31" s="22" t="str">
        <f>$A$30</f>
        <v xml:space="preserve"> </v>
      </c>
      <c r="C31" s="236" t="str">
        <f>'Day 2'!$A$36</f>
        <v>DAY 2 - PAGE 2</v>
      </c>
      <c r="D31" s="236"/>
      <c r="E31" s="227" t="str">
        <f>'Day 2'!$J$36</f>
        <v>CEU</v>
      </c>
      <c r="F31" s="228"/>
      <c r="G31" s="229">
        <f>'Day 2'!$I$36</f>
        <v>0</v>
      </c>
      <c r="H31" s="229"/>
      <c r="I31" s="229">
        <f>'Day 2'!$L$36</f>
        <v>0</v>
      </c>
      <c r="J31" s="230"/>
    </row>
    <row r="32" spans="1:10" ht="12" customHeight="1" x14ac:dyDescent="0.2">
      <c r="A32" s="16" t="str">
        <f>'Day 2'!$A$3</f>
        <v xml:space="preserve"> </v>
      </c>
      <c r="B32" s="22" t="str">
        <f>$A$30</f>
        <v xml:space="preserve"> </v>
      </c>
      <c r="C32" s="236" t="str">
        <f>'Day 2'!$A$54</f>
        <v>DAY 2 - PAGE 3</v>
      </c>
      <c r="D32" s="236"/>
      <c r="E32" s="227" t="str">
        <f>'Day 2'!$J$54</f>
        <v>CEU</v>
      </c>
      <c r="F32" s="228"/>
      <c r="G32" s="229">
        <f>'Day 2'!$I$54</f>
        <v>0</v>
      </c>
      <c r="H32" s="229"/>
      <c r="I32" s="229">
        <f>'Day 2'!$L$54</f>
        <v>0</v>
      </c>
      <c r="J32" s="230"/>
    </row>
    <row r="33" spans="1:10" ht="12" customHeight="1" x14ac:dyDescent="0.2">
      <c r="A33" s="16" t="str">
        <f>'Day 2'!$A$3</f>
        <v xml:space="preserve"> </v>
      </c>
      <c r="B33" s="22" t="str">
        <f>$A$30</f>
        <v xml:space="preserve"> </v>
      </c>
      <c r="C33" s="236" t="str">
        <f>'Day 2'!$A$72</f>
        <v>DAY 2 - PAGE 4</v>
      </c>
      <c r="D33" s="236"/>
      <c r="E33" s="227" t="str">
        <f>'Day 2'!$J$72</f>
        <v>CEU</v>
      </c>
      <c r="F33" s="228"/>
      <c r="G33" s="229">
        <f>'Day 2'!$I$72</f>
        <v>0</v>
      </c>
      <c r="H33" s="229"/>
      <c r="I33" s="229">
        <f>'Day 2'!$L$72</f>
        <v>0</v>
      </c>
      <c r="J33" s="230"/>
    </row>
    <row r="34" spans="1:10" ht="12" customHeight="1" x14ac:dyDescent="0.2">
      <c r="A34" s="19" t="str">
        <f>'Day 2'!$A$3</f>
        <v xml:space="preserve"> </v>
      </c>
      <c r="B34" s="23" t="str">
        <f>$A$30</f>
        <v xml:space="preserve"> </v>
      </c>
      <c r="C34" s="256" t="str">
        <f>'Day 2'!$A$73</f>
        <v>DAY 2 - TOTAL</v>
      </c>
      <c r="D34" s="256"/>
      <c r="E34" s="233" t="str">
        <f>'Day 2'!$J$73</f>
        <v>CEU</v>
      </c>
      <c r="F34" s="234"/>
      <c r="G34" s="231">
        <f>'Day 2'!$I$73</f>
        <v>0</v>
      </c>
      <c r="H34" s="231"/>
      <c r="I34" s="231">
        <f>'Day 2'!$L$73</f>
        <v>0</v>
      </c>
      <c r="J34" s="232"/>
    </row>
    <row r="35" spans="1:10" ht="12" customHeight="1" x14ac:dyDescent="0.2">
      <c r="A35" s="16" t="str">
        <f>'Day 3'!$A$3</f>
        <v xml:space="preserve"> </v>
      </c>
      <c r="B35" s="22" t="str">
        <f>$A$35</f>
        <v xml:space="preserve"> </v>
      </c>
      <c r="C35" s="236" t="str">
        <f>'Day 3'!$A$18</f>
        <v>DAY 3 - PAGE 1</v>
      </c>
      <c r="D35" s="236"/>
      <c r="E35" s="227" t="str">
        <f>'Day 3'!$J$18</f>
        <v>CEU</v>
      </c>
      <c r="F35" s="228"/>
      <c r="G35" s="229">
        <f>'Day 3'!$I$18</f>
        <v>0</v>
      </c>
      <c r="H35" s="229"/>
      <c r="I35" s="229">
        <f>'Day 3'!$L$18</f>
        <v>0</v>
      </c>
      <c r="J35" s="230"/>
    </row>
    <row r="36" spans="1:10" ht="12" customHeight="1" x14ac:dyDescent="0.2">
      <c r="A36" s="16" t="str">
        <f>'Day 3'!$A$3</f>
        <v xml:space="preserve"> </v>
      </c>
      <c r="B36" s="22" t="str">
        <f>$A$35</f>
        <v xml:space="preserve"> </v>
      </c>
      <c r="C36" s="236" t="str">
        <f>'Day 3'!$A$36</f>
        <v>DAY 3 - PAGE 2</v>
      </c>
      <c r="D36" s="236"/>
      <c r="E36" s="227" t="str">
        <f>'Day 3'!$J$36</f>
        <v>CEU</v>
      </c>
      <c r="F36" s="228"/>
      <c r="G36" s="229">
        <f>'Day 3'!$I$36</f>
        <v>0</v>
      </c>
      <c r="H36" s="229"/>
      <c r="I36" s="229">
        <f>'Day 3'!$L$36</f>
        <v>0</v>
      </c>
      <c r="J36" s="230"/>
    </row>
    <row r="37" spans="1:10" ht="12" customHeight="1" x14ac:dyDescent="0.2">
      <c r="A37" s="16" t="str">
        <f>'Day 3'!$A$3</f>
        <v xml:space="preserve"> </v>
      </c>
      <c r="B37" s="22" t="str">
        <f>$A$35</f>
        <v xml:space="preserve"> </v>
      </c>
      <c r="C37" s="236" t="str">
        <f>'Day 3'!$A$54</f>
        <v>DAY 3 - PAGE 3</v>
      </c>
      <c r="D37" s="236"/>
      <c r="E37" s="227" t="str">
        <f>'Day 3'!$J$54</f>
        <v>CEU</v>
      </c>
      <c r="F37" s="228"/>
      <c r="G37" s="229">
        <f>'Day 3'!$I$54</f>
        <v>0</v>
      </c>
      <c r="H37" s="229"/>
      <c r="I37" s="229">
        <f>'Day 3'!$L$54</f>
        <v>0</v>
      </c>
      <c r="J37" s="230"/>
    </row>
    <row r="38" spans="1:10" ht="12" customHeight="1" x14ac:dyDescent="0.2">
      <c r="A38" s="16" t="str">
        <f>'Day 3'!$A$3</f>
        <v xml:space="preserve"> </v>
      </c>
      <c r="B38" s="22" t="str">
        <f>$A$35</f>
        <v xml:space="preserve"> </v>
      </c>
      <c r="C38" s="236" t="str">
        <f>'Day 3'!$A$72</f>
        <v>DAY 3 - PAGE 4</v>
      </c>
      <c r="D38" s="236"/>
      <c r="E38" s="227" t="str">
        <f>'Day 3'!$J$72</f>
        <v>CEU</v>
      </c>
      <c r="F38" s="228"/>
      <c r="G38" s="229">
        <f>'Day 3'!$I$72</f>
        <v>0</v>
      </c>
      <c r="H38" s="229"/>
      <c r="I38" s="229">
        <f>'Day 3'!$L$72</f>
        <v>0</v>
      </c>
      <c r="J38" s="230"/>
    </row>
    <row r="39" spans="1:10" ht="12" customHeight="1" x14ac:dyDescent="0.2">
      <c r="A39" s="19" t="str">
        <f>'Day 3'!$A$3</f>
        <v xml:space="preserve"> </v>
      </c>
      <c r="B39" s="23" t="str">
        <f>$A$35</f>
        <v xml:space="preserve"> </v>
      </c>
      <c r="C39" s="256" t="str">
        <f>'Day 3'!$A$73</f>
        <v>DAY 3 - TOTAL</v>
      </c>
      <c r="D39" s="256"/>
      <c r="E39" s="233" t="str">
        <f>'Day 3'!$J$73</f>
        <v>CEU</v>
      </c>
      <c r="F39" s="234"/>
      <c r="G39" s="231">
        <f>'Day 3'!$I$73</f>
        <v>0</v>
      </c>
      <c r="H39" s="231"/>
      <c r="I39" s="231">
        <f>'Day 3'!$L$73</f>
        <v>0</v>
      </c>
      <c r="J39" s="232"/>
    </row>
    <row r="40" spans="1:10" ht="12" customHeight="1" x14ac:dyDescent="0.2">
      <c r="A40" s="16" t="str">
        <f>'Day 4'!$A$3</f>
        <v xml:space="preserve"> </v>
      </c>
      <c r="B40" s="22" t="str">
        <f>$A$40</f>
        <v xml:space="preserve"> </v>
      </c>
      <c r="C40" s="236" t="str">
        <f>'Day 4'!$A$18</f>
        <v>DAY 4 - PAGE 1</v>
      </c>
      <c r="D40" s="236"/>
      <c r="E40" s="227" t="str">
        <f>'Day 4'!$J$18</f>
        <v>CEU</v>
      </c>
      <c r="F40" s="228"/>
      <c r="G40" s="229">
        <f>'Day 4'!$I$18</f>
        <v>0</v>
      </c>
      <c r="H40" s="229"/>
      <c r="I40" s="229">
        <f>'Day 4'!$L$18</f>
        <v>0</v>
      </c>
      <c r="J40" s="230"/>
    </row>
    <row r="41" spans="1:10" ht="12" customHeight="1" x14ac:dyDescent="0.2">
      <c r="A41" s="16" t="str">
        <f>'Day 4'!$A$3</f>
        <v xml:space="preserve"> </v>
      </c>
      <c r="B41" s="22" t="str">
        <f>$A$40</f>
        <v xml:space="preserve"> </v>
      </c>
      <c r="C41" s="236" t="str">
        <f>'Day 4'!$A$36</f>
        <v>DAY 4 - PAGE 2</v>
      </c>
      <c r="D41" s="236"/>
      <c r="E41" s="227" t="str">
        <f>'Day 4'!$J$36</f>
        <v>CEU</v>
      </c>
      <c r="F41" s="228"/>
      <c r="G41" s="229">
        <f>'Day 4'!$I$36</f>
        <v>0</v>
      </c>
      <c r="H41" s="229"/>
      <c r="I41" s="229">
        <f>'Day 4'!$L$36</f>
        <v>0</v>
      </c>
      <c r="J41" s="230"/>
    </row>
    <row r="42" spans="1:10" ht="12" customHeight="1" x14ac:dyDescent="0.2">
      <c r="A42" s="16" t="str">
        <f>'Day 4'!$A$3</f>
        <v xml:space="preserve"> </v>
      </c>
      <c r="B42" s="22" t="str">
        <f>$A$40</f>
        <v xml:space="preserve"> </v>
      </c>
      <c r="C42" s="236" t="str">
        <f>'Day 4'!$A$54</f>
        <v>DAY 4 - PAGE 3</v>
      </c>
      <c r="D42" s="236"/>
      <c r="E42" s="227" t="str">
        <f>'Day 4'!$J$54</f>
        <v>CEU</v>
      </c>
      <c r="F42" s="228"/>
      <c r="G42" s="229">
        <f>'Day 4'!$I$54</f>
        <v>0</v>
      </c>
      <c r="H42" s="229"/>
      <c r="I42" s="229">
        <f>'Day 4'!$L$54</f>
        <v>0</v>
      </c>
      <c r="J42" s="230"/>
    </row>
    <row r="43" spans="1:10" ht="12" customHeight="1" x14ac:dyDescent="0.2">
      <c r="A43" s="16" t="str">
        <f>'Day 4'!$A$3</f>
        <v xml:space="preserve"> </v>
      </c>
      <c r="B43" s="22" t="str">
        <f>$A$40</f>
        <v xml:space="preserve"> </v>
      </c>
      <c r="C43" s="236" t="str">
        <f>'Day 4'!$A$72</f>
        <v>DAY 4 - PAGE 4</v>
      </c>
      <c r="D43" s="236"/>
      <c r="E43" s="227" t="str">
        <f>'Day 4'!$J$72</f>
        <v>CEU</v>
      </c>
      <c r="F43" s="228"/>
      <c r="G43" s="229">
        <f>'Day 4'!$I$72</f>
        <v>0</v>
      </c>
      <c r="H43" s="229"/>
      <c r="I43" s="229">
        <f>'Day 4'!$L$72</f>
        <v>0</v>
      </c>
      <c r="J43" s="230"/>
    </row>
    <row r="44" spans="1:10" ht="12" customHeight="1" x14ac:dyDescent="0.2">
      <c r="A44" s="19" t="str">
        <f>'Day 4'!$A$3</f>
        <v xml:space="preserve"> </v>
      </c>
      <c r="B44" s="23" t="str">
        <f>$A$40</f>
        <v xml:space="preserve"> </v>
      </c>
      <c r="C44" s="256" t="str">
        <f>'Day 4'!$A$73</f>
        <v>DAY 4 - TOTAL</v>
      </c>
      <c r="D44" s="256"/>
      <c r="E44" s="233" t="str">
        <f>'Day 4'!$J$73</f>
        <v>CEU</v>
      </c>
      <c r="F44" s="234"/>
      <c r="G44" s="231">
        <f>'Day 4'!$I$73</f>
        <v>0</v>
      </c>
      <c r="H44" s="231"/>
      <c r="I44" s="231">
        <f>'Day 4'!$L$73</f>
        <v>0</v>
      </c>
      <c r="J44" s="232"/>
    </row>
    <row r="45" spans="1:10" ht="12" customHeight="1" x14ac:dyDescent="0.2">
      <c r="A45" s="16" t="str">
        <f>'Day 5'!$A$3</f>
        <v xml:space="preserve"> </v>
      </c>
      <c r="B45" s="22" t="str">
        <f>$A$45</f>
        <v xml:space="preserve"> </v>
      </c>
      <c r="C45" s="236" t="str">
        <f>'Day 5'!$A$18</f>
        <v>DAY 5 - PAGE 1</v>
      </c>
      <c r="D45" s="236"/>
      <c r="E45" s="227" t="str">
        <f>'Day 3'!$J$18</f>
        <v>CEU</v>
      </c>
      <c r="F45" s="228"/>
      <c r="G45" s="229">
        <f>'Day 5'!$I$18</f>
        <v>0</v>
      </c>
      <c r="H45" s="229"/>
      <c r="I45" s="229">
        <f>'Day 5'!$L$18</f>
        <v>0</v>
      </c>
      <c r="J45" s="230"/>
    </row>
    <row r="46" spans="1:10" ht="12" customHeight="1" x14ac:dyDescent="0.2">
      <c r="A46" s="16" t="str">
        <f>'Day 5'!$A$3</f>
        <v xml:space="preserve"> </v>
      </c>
      <c r="B46" s="22" t="str">
        <f>$A$45</f>
        <v xml:space="preserve"> </v>
      </c>
      <c r="C46" s="236" t="str">
        <f>'Day 5'!$A$36</f>
        <v>DAY 5 - PAGE 2</v>
      </c>
      <c r="D46" s="236"/>
      <c r="E46" s="227" t="str">
        <f>'Day 5'!$J$36</f>
        <v>CEU</v>
      </c>
      <c r="F46" s="228"/>
      <c r="G46" s="229">
        <f>'Day 5'!$I$36</f>
        <v>0</v>
      </c>
      <c r="H46" s="229"/>
      <c r="I46" s="229">
        <f>'Day 5'!$L$36</f>
        <v>0</v>
      </c>
      <c r="J46" s="230"/>
    </row>
    <row r="47" spans="1:10" ht="12" customHeight="1" x14ac:dyDescent="0.2">
      <c r="A47" s="16" t="str">
        <f>'Day 5'!$A$3</f>
        <v xml:space="preserve"> </v>
      </c>
      <c r="B47" s="22" t="str">
        <f>$A$45</f>
        <v xml:space="preserve"> </v>
      </c>
      <c r="C47" s="236" t="str">
        <f>'Day 5'!$A$54</f>
        <v>DAY 5 - PAGE 3</v>
      </c>
      <c r="D47" s="236"/>
      <c r="E47" s="227" t="str">
        <f>'Day 5'!$J$54</f>
        <v>CEU</v>
      </c>
      <c r="F47" s="228"/>
      <c r="G47" s="229">
        <f>'Day 5'!$I$54</f>
        <v>0</v>
      </c>
      <c r="H47" s="229"/>
      <c r="I47" s="229">
        <f>'Day 5'!$L$54</f>
        <v>0</v>
      </c>
      <c r="J47" s="230"/>
    </row>
    <row r="48" spans="1:10" ht="12" customHeight="1" x14ac:dyDescent="0.2">
      <c r="A48" s="16" t="str">
        <f>'Day 5'!$A$3</f>
        <v xml:space="preserve"> </v>
      </c>
      <c r="B48" s="22" t="str">
        <f>$A$45</f>
        <v xml:space="preserve"> </v>
      </c>
      <c r="C48" s="236" t="str">
        <f>'Day 5'!$A$72</f>
        <v>DAY 5 - PAGE 4</v>
      </c>
      <c r="D48" s="236"/>
      <c r="E48" s="227" t="str">
        <f>'Day 5'!$J$72</f>
        <v>CEU</v>
      </c>
      <c r="F48" s="228"/>
      <c r="G48" s="229">
        <f>'Day 5'!$I$72</f>
        <v>0</v>
      </c>
      <c r="H48" s="229"/>
      <c r="I48" s="229">
        <f>'Day 5'!$L$72</f>
        <v>0</v>
      </c>
      <c r="J48" s="230"/>
    </row>
    <row r="49" spans="1:10" ht="12" customHeight="1" x14ac:dyDescent="0.2">
      <c r="A49" s="19" t="str">
        <f>'Day 5'!$A$3</f>
        <v xml:space="preserve"> </v>
      </c>
      <c r="B49" s="23" t="str">
        <f>$A$45</f>
        <v xml:space="preserve"> </v>
      </c>
      <c r="C49" s="256" t="str">
        <f>'Day 5'!$A$73</f>
        <v>DAY 5 - TOTAL</v>
      </c>
      <c r="D49" s="256"/>
      <c r="E49" s="233" t="str">
        <f>'Day 5'!$J$73</f>
        <v>CEU</v>
      </c>
      <c r="F49" s="234"/>
      <c r="G49" s="231">
        <f>'Day 5'!$I$73</f>
        <v>0</v>
      </c>
      <c r="H49" s="231"/>
      <c r="I49" s="231">
        <f>'Day 5'!$L$73</f>
        <v>0</v>
      </c>
      <c r="J49" s="232"/>
    </row>
    <row r="50" spans="1:10" ht="15.75" x14ac:dyDescent="0.25">
      <c r="A50" s="288"/>
      <c r="B50" s="289"/>
      <c r="C50" s="289"/>
      <c r="D50" s="24"/>
      <c r="E50" s="290" t="s">
        <v>66</v>
      </c>
      <c r="F50" s="290"/>
      <c r="G50" s="290"/>
      <c r="H50" s="290"/>
      <c r="I50" s="291">
        <f>($E$29="CEU")*SUM($I$29,$I$34,$I$39,$I$44,$I$49)</f>
        <v>0</v>
      </c>
      <c r="J50" s="292"/>
    </row>
    <row r="51" spans="1:10" x14ac:dyDescent="0.2">
      <c r="A51" s="293" t="s">
        <v>75</v>
      </c>
      <c r="B51" s="294"/>
      <c r="C51" s="294"/>
      <c r="D51" s="294"/>
      <c r="E51" s="294"/>
      <c r="F51" s="294"/>
      <c r="G51" s="7"/>
      <c r="H51" s="7"/>
      <c r="I51" s="7"/>
      <c r="J51" s="8"/>
    </row>
    <row r="52" spans="1:10" x14ac:dyDescent="0.2">
      <c r="A52" s="306" t="s">
        <v>76</v>
      </c>
      <c r="B52" s="307"/>
      <c r="C52" s="307" t="s">
        <v>30</v>
      </c>
      <c r="D52" s="308"/>
      <c r="E52" s="306" t="s">
        <v>76</v>
      </c>
      <c r="F52" s="307"/>
      <c r="G52" s="307"/>
      <c r="H52" s="307"/>
      <c r="I52" s="309" t="s">
        <v>30</v>
      </c>
      <c r="J52" s="310"/>
    </row>
    <row r="53" spans="1:10" x14ac:dyDescent="0.2">
      <c r="A53" s="295" t="s">
        <v>31</v>
      </c>
      <c r="B53" s="296"/>
      <c r="C53" s="297"/>
      <c r="D53" s="298"/>
      <c r="E53" s="295" t="s">
        <v>32</v>
      </c>
      <c r="F53" s="296"/>
      <c r="G53" s="296"/>
      <c r="H53" s="296"/>
      <c r="I53" s="297"/>
      <c r="J53" s="298"/>
    </row>
    <row r="54" spans="1:10" x14ac:dyDescent="0.2">
      <c r="A54" s="295" t="s">
        <v>33</v>
      </c>
      <c r="B54" s="296"/>
      <c r="C54" s="297"/>
      <c r="D54" s="298"/>
      <c r="E54" s="295" t="s">
        <v>77</v>
      </c>
      <c r="F54" s="296"/>
      <c r="G54" s="296"/>
      <c r="H54" s="296"/>
      <c r="I54" s="297"/>
      <c r="J54" s="298"/>
    </row>
    <row r="55" spans="1:10" x14ac:dyDescent="0.2">
      <c r="A55" s="295" t="s">
        <v>78</v>
      </c>
      <c r="B55" s="296"/>
      <c r="C55" s="297"/>
      <c r="D55" s="298"/>
      <c r="E55" s="295" t="s">
        <v>79</v>
      </c>
      <c r="F55" s="296"/>
      <c r="G55" s="296"/>
      <c r="H55" s="296"/>
      <c r="I55" s="297"/>
      <c r="J55" s="298"/>
    </row>
    <row r="56" spans="1:10" x14ac:dyDescent="0.2">
      <c r="A56" s="299" t="s">
        <v>113</v>
      </c>
      <c r="B56" s="300"/>
      <c r="C56" s="301"/>
      <c r="D56" s="302"/>
      <c r="E56" s="299" t="s">
        <v>5</v>
      </c>
      <c r="F56" s="303"/>
      <c r="G56" s="303"/>
      <c r="H56" s="303"/>
      <c r="I56" s="304"/>
      <c r="J56" s="305"/>
    </row>
    <row r="57" spans="1:10" x14ac:dyDescent="0.2">
      <c r="A57" s="293"/>
      <c r="B57" s="294"/>
      <c r="C57" s="294"/>
      <c r="D57" s="294"/>
      <c r="E57" s="294"/>
      <c r="F57" s="294"/>
      <c r="G57" s="12"/>
      <c r="H57" s="12"/>
      <c r="I57" s="12"/>
      <c r="J57" s="9"/>
    </row>
  </sheetData>
  <sheetProtection algorithmName="SHA-512" hashValue="YF4u47dR7RdAX4OFKDlbCbK4/HzF2qNdwl1XNNdlnXMdxKGqMn5SSmlUF6ib2VKdJtIFN1U95TgrMi+O+JF1Jw==" saltValue="gWUxALOqoaFAJojgbwIprA==" spinCount="100000" sheet="1" objects="1" scenarios="1"/>
  <mergeCells count="162">
    <mergeCell ref="A54:B54"/>
    <mergeCell ref="C54:D54"/>
    <mergeCell ref="E54:H54"/>
    <mergeCell ref="I54:J54"/>
    <mergeCell ref="A51:F51"/>
    <mergeCell ref="A52:B52"/>
    <mergeCell ref="C52:D52"/>
    <mergeCell ref="E52:H52"/>
    <mergeCell ref="I52:J52"/>
    <mergeCell ref="A53:B53"/>
    <mergeCell ref="C53:D53"/>
    <mergeCell ref="E53:H53"/>
    <mergeCell ref="I53:J53"/>
    <mergeCell ref="A57:F57"/>
    <mergeCell ref="A55:B55"/>
    <mergeCell ref="C55:D55"/>
    <mergeCell ref="E55:H55"/>
    <mergeCell ref="I55:J55"/>
    <mergeCell ref="A56:B56"/>
    <mergeCell ref="C56:D56"/>
    <mergeCell ref="E56:H56"/>
    <mergeCell ref="I56:J56"/>
    <mergeCell ref="A50:C50"/>
    <mergeCell ref="E50:H50"/>
    <mergeCell ref="I50:J50"/>
    <mergeCell ref="G49:H49"/>
    <mergeCell ref="I49:J49"/>
    <mergeCell ref="C28:D28"/>
    <mergeCell ref="C29:D29"/>
    <mergeCell ref="C30:D30"/>
    <mergeCell ref="C31:D31"/>
    <mergeCell ref="C32:D32"/>
    <mergeCell ref="C33:D33"/>
    <mergeCell ref="E48:F48"/>
    <mergeCell ref="I48:J48"/>
    <mergeCell ref="C49:D49"/>
    <mergeCell ref="C47:D47"/>
    <mergeCell ref="C48:D48"/>
    <mergeCell ref="E49:F49"/>
    <mergeCell ref="C40:D40"/>
    <mergeCell ref="C39:D39"/>
    <mergeCell ref="E38:F38"/>
    <mergeCell ref="C37:D37"/>
    <mergeCell ref="G47:H47"/>
    <mergeCell ref="I47:J47"/>
    <mergeCell ref="C44:D44"/>
    <mergeCell ref="H1:I1"/>
    <mergeCell ref="F5:G5"/>
    <mergeCell ref="F1:G1"/>
    <mergeCell ref="A1:E1"/>
    <mergeCell ref="A2:I3"/>
    <mergeCell ref="G25:H25"/>
    <mergeCell ref="C13:I14"/>
    <mergeCell ref="A19:B19"/>
    <mergeCell ref="I24:J24"/>
    <mergeCell ref="A20:B20"/>
    <mergeCell ref="A21:B21"/>
    <mergeCell ref="A22:B22"/>
    <mergeCell ref="A23:I23"/>
    <mergeCell ref="C24:D24"/>
    <mergeCell ref="E16:G17"/>
    <mergeCell ref="H16:I17"/>
    <mergeCell ref="A15:B15"/>
    <mergeCell ref="A5:B5"/>
    <mergeCell ref="C16:D17"/>
    <mergeCell ref="C19:D19"/>
    <mergeCell ref="A13:B14"/>
    <mergeCell ref="A4:B4"/>
    <mergeCell ref="A6:B6"/>
    <mergeCell ref="A7:B8"/>
    <mergeCell ref="A10:B11"/>
    <mergeCell ref="G48:H48"/>
    <mergeCell ref="C7:I8"/>
    <mergeCell ref="G24:H24"/>
    <mergeCell ref="E25:F25"/>
    <mergeCell ref="C9:I9"/>
    <mergeCell ref="A12:B12"/>
    <mergeCell ref="C26:D26"/>
    <mergeCell ref="C25:D25"/>
    <mergeCell ref="C21:D21"/>
    <mergeCell ref="A16:B17"/>
    <mergeCell ref="G45:H45"/>
    <mergeCell ref="C46:D46"/>
    <mergeCell ref="E46:F46"/>
    <mergeCell ref="G46:H46"/>
    <mergeCell ref="E26:F26"/>
    <mergeCell ref="C45:D45"/>
    <mergeCell ref="E45:F45"/>
    <mergeCell ref="C10:I11"/>
    <mergeCell ref="I45:J45"/>
    <mergeCell ref="I46:J46"/>
    <mergeCell ref="C34:D34"/>
    <mergeCell ref="E19:G19"/>
    <mergeCell ref="E47:F47"/>
    <mergeCell ref="E44:F44"/>
    <mergeCell ref="G44:H44"/>
    <mergeCell ref="I44:J44"/>
    <mergeCell ref="E42:F42"/>
    <mergeCell ref="G42:H42"/>
    <mergeCell ref="H19:I19"/>
    <mergeCell ref="E21:G21"/>
    <mergeCell ref="E24:F24"/>
    <mergeCell ref="E40:F40"/>
    <mergeCell ref="G40:H40"/>
    <mergeCell ref="G39:H39"/>
    <mergeCell ref="G35:H35"/>
    <mergeCell ref="I35:J35"/>
    <mergeCell ref="E34:F34"/>
    <mergeCell ref="G38:H38"/>
    <mergeCell ref="I38:J38"/>
    <mergeCell ref="I27:J27"/>
    <mergeCell ref="E28:F28"/>
    <mergeCell ref="G28:H28"/>
    <mergeCell ref="I28:J28"/>
    <mergeCell ref="E30:F30"/>
    <mergeCell ref="E37:F37"/>
    <mergeCell ref="G37:H37"/>
    <mergeCell ref="I37:J37"/>
    <mergeCell ref="A18:B18"/>
    <mergeCell ref="C43:D43"/>
    <mergeCell ref="E43:F43"/>
    <mergeCell ref="G43:H43"/>
    <mergeCell ref="I43:J43"/>
    <mergeCell ref="E39:F39"/>
    <mergeCell ref="H21:I21"/>
    <mergeCell ref="C42:D42"/>
    <mergeCell ref="I42:J42"/>
    <mergeCell ref="C27:D27"/>
    <mergeCell ref="I40:J40"/>
    <mergeCell ref="I39:J39"/>
    <mergeCell ref="C36:D36"/>
    <mergeCell ref="I25:J25"/>
    <mergeCell ref="C41:D41"/>
    <mergeCell ref="E41:F41"/>
    <mergeCell ref="G41:H41"/>
    <mergeCell ref="I41:J41"/>
    <mergeCell ref="C38:D38"/>
    <mergeCell ref="I30:J30"/>
    <mergeCell ref="G26:H26"/>
    <mergeCell ref="I26:J26"/>
    <mergeCell ref="C35:D35"/>
    <mergeCell ref="E35:F35"/>
    <mergeCell ref="E29:F29"/>
    <mergeCell ref="G29:H29"/>
    <mergeCell ref="E32:F32"/>
    <mergeCell ref="I29:J29"/>
    <mergeCell ref="G30:H30"/>
    <mergeCell ref="E27:F27"/>
    <mergeCell ref="G27:H27"/>
    <mergeCell ref="G31:H31"/>
    <mergeCell ref="I31:J31"/>
    <mergeCell ref="E36:F36"/>
    <mergeCell ref="G36:H36"/>
    <mergeCell ref="I36:J36"/>
    <mergeCell ref="G34:H34"/>
    <mergeCell ref="I34:J34"/>
    <mergeCell ref="E31:F31"/>
    <mergeCell ref="G32:H32"/>
    <mergeCell ref="I32:J32"/>
    <mergeCell ref="E33:F33"/>
    <mergeCell ref="G33:H33"/>
    <mergeCell ref="I33:J33"/>
  </mergeCells>
  <phoneticPr fontId="3" type="noConversion"/>
  <dataValidations xWindow="595" yWindow="203" count="3">
    <dataValidation allowBlank="1" showInputMessage="1" showErrorMessage="1" promptTitle="ABCP_National_Office" prompt="Pink cells are to be completed by the ABCP National Office." sqref="H1:I1"/>
    <dataValidation allowBlank="1" showInputMessage="1" showErrorMessage="1" promptTitle="ABCP_Recertification" prompt="White cells are to be completed by the Recertification Committee.  Verify that data in the &quot;Recertification CEUs Awarded&quot; are accurate." sqref="C21:D21"/>
    <dataValidation allowBlank="1" showInputMessage="1" showErrorMessage="1" promptTitle="Assignment_Sheet" prompt="This form is for the use of the ABCP Recertification Committee only." sqref="A1:E1"/>
  </dataValidations>
  <printOptions horizontalCentered="1"/>
  <pageMargins left="0.65" right="0.5" top="0.61" bottom="0.49" header="0.5" footer="0.49"/>
  <pageSetup fitToHeight="3" orientation="portrait" horizontalDpi="2400" verticalDpi="2400"/>
  <headerFooter alignWithMargins="0"/>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10</vt:i4>
      </vt:variant>
    </vt:vector>
  </HeadingPairs>
  <TitlesOfParts>
    <vt:vector size="19" baseType="lpstr">
      <vt:lpstr>Instructions</vt:lpstr>
      <vt:lpstr>Form</vt:lpstr>
      <vt:lpstr>Day 1</vt:lpstr>
      <vt:lpstr>Lists</vt:lpstr>
      <vt:lpstr>Day 2</vt:lpstr>
      <vt:lpstr>Day 3</vt:lpstr>
      <vt:lpstr>Day 4</vt:lpstr>
      <vt:lpstr>Day 5</vt:lpstr>
      <vt:lpstr>CEU Assignment</vt:lpstr>
      <vt:lpstr>_</vt:lpstr>
      <vt:lpstr>Activity</vt:lpstr>
      <vt:lpstr>Day_1</vt:lpstr>
      <vt:lpstr>Instructions</vt:lpstr>
      <vt:lpstr>Methods</vt:lpstr>
      <vt:lpstr>'CEU Assignment'!Print_Area</vt:lpstr>
      <vt:lpstr>Form!Print_Area</vt:lpstr>
      <vt:lpstr>Instructions!Print_Area</vt:lpstr>
      <vt:lpstr>Request_for_Program_Approval</vt:lpstr>
      <vt:lpstr>Type</vt:lpstr>
    </vt:vector>
  </TitlesOfParts>
  <Company>DEMS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ABCP CEU Packet</dc:title>
  <dc:creator>Casey Turnage, Ph.D.</dc:creator>
  <cp:lastModifiedBy>Shawn Dimmer</cp:lastModifiedBy>
  <cp:lastPrinted>2014-08-15T20:21:09Z</cp:lastPrinted>
  <dcterms:created xsi:type="dcterms:W3CDTF">2010-01-27T04:26:10Z</dcterms:created>
  <dcterms:modified xsi:type="dcterms:W3CDTF">2023-01-31T21:27:09Z</dcterms:modified>
</cp:coreProperties>
</file>