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ABCP\Forms\Updated Forms\Current Versions\"/>
    </mc:Choice>
  </mc:AlternateContent>
  <bookViews>
    <workbookView xWindow="1908" yWindow="1560" windowWidth="21600" windowHeight="11388" firstSheet="1" activeTab="1"/>
  </bookViews>
  <sheets>
    <sheet name="Concurrent Schedule" sheetId="5" state="hidden" r:id="rId1"/>
    <sheet name="Cover Page" sheetId="19" r:id="rId2"/>
    <sheet name="Day 1" sheetId="8" r:id="rId3"/>
    <sheet name="Day 2" sheetId="9" r:id="rId4"/>
    <sheet name="Day 3" sheetId="10" r:id="rId5"/>
    <sheet name="Day 4" sheetId="11" r:id="rId6"/>
    <sheet name="Day 5" sheetId="12" r:id="rId7"/>
    <sheet name="Day 6" sheetId="13" r:id="rId8"/>
    <sheet name="Day 7" sheetId="14" r:id="rId9"/>
    <sheet name="Table" sheetId="3" state="hidden" r:id="rId10"/>
  </sheets>
  <externalReferences>
    <externalReference r:id="rId11"/>
  </externalReferences>
  <definedNames>
    <definedName name="CEU_Cat">[1]Sheet13!$A$2:$B$5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8" l="1"/>
  <c r="H11" i="8"/>
  <c r="H10" i="8"/>
  <c r="H9" i="8"/>
  <c r="H8" i="8"/>
  <c r="H12" i="9"/>
  <c r="H11" i="9"/>
  <c r="H10" i="9"/>
  <c r="H9" i="9"/>
  <c r="H8" i="9"/>
  <c r="H12" i="10"/>
  <c r="H11" i="10"/>
  <c r="H10" i="10"/>
  <c r="H9" i="10"/>
  <c r="H8" i="10"/>
  <c r="H12" i="11"/>
  <c r="H11" i="11"/>
  <c r="H10" i="11"/>
  <c r="H9" i="11"/>
  <c r="H8" i="11"/>
  <c r="E3" i="10" l="1"/>
  <c r="E3" i="11"/>
  <c r="E3" i="12"/>
  <c r="E3" i="13"/>
  <c r="E3" i="14"/>
  <c r="E3" i="9"/>
  <c r="E3" i="8"/>
  <c r="K14" i="19"/>
  <c r="C68" i="14"/>
  <c r="AK67" i="14"/>
  <c r="AJ67" i="14"/>
  <c r="AH67" i="14"/>
  <c r="Y67" i="14"/>
  <c r="P67" i="14"/>
  <c r="H67" i="14"/>
  <c r="I67" i="14" s="1"/>
  <c r="B67" i="14"/>
  <c r="O67" i="14" s="1"/>
  <c r="AK66" i="14"/>
  <c r="AJ66" i="14"/>
  <c r="AH66" i="14"/>
  <c r="Y66" i="14"/>
  <c r="P66" i="14"/>
  <c r="H66" i="14"/>
  <c r="I66" i="14" s="1"/>
  <c r="B66" i="14"/>
  <c r="AG66" i="14" s="1"/>
  <c r="AK65" i="14"/>
  <c r="AJ65" i="14"/>
  <c r="AH65" i="14"/>
  <c r="Y65" i="14"/>
  <c r="P65" i="14"/>
  <c r="H65" i="14"/>
  <c r="K65" i="14" s="1"/>
  <c r="B65" i="14"/>
  <c r="A66" i="14" s="1"/>
  <c r="AK64" i="14"/>
  <c r="AJ64" i="14"/>
  <c r="AH64" i="14"/>
  <c r="Y64" i="14"/>
  <c r="P64" i="14"/>
  <c r="H64" i="14"/>
  <c r="K64" i="14" s="1"/>
  <c r="B64" i="14"/>
  <c r="X64" i="14" s="1"/>
  <c r="AK63" i="14"/>
  <c r="AJ63" i="14"/>
  <c r="AH63" i="14"/>
  <c r="Y63" i="14"/>
  <c r="P63" i="14"/>
  <c r="H63" i="14"/>
  <c r="I63" i="14" s="1"/>
  <c r="B63" i="14"/>
  <c r="AK62" i="14"/>
  <c r="AJ62" i="14"/>
  <c r="AH62" i="14"/>
  <c r="Y62" i="14"/>
  <c r="P62" i="14"/>
  <c r="H62" i="14"/>
  <c r="I62" i="14" s="1"/>
  <c r="B62" i="14"/>
  <c r="AG62" i="14" s="1"/>
  <c r="AK61" i="14"/>
  <c r="AJ61" i="14"/>
  <c r="AH61" i="14"/>
  <c r="Y61" i="14"/>
  <c r="P61" i="14"/>
  <c r="H61" i="14"/>
  <c r="K61" i="14" s="1"/>
  <c r="B61" i="14"/>
  <c r="AG61" i="14" s="1"/>
  <c r="AK60" i="14"/>
  <c r="AJ60" i="14"/>
  <c r="AH60" i="14"/>
  <c r="Y60" i="14"/>
  <c r="P60" i="14"/>
  <c r="H60" i="14"/>
  <c r="K60" i="14" s="1"/>
  <c r="B60" i="14"/>
  <c r="AG60" i="14" s="1"/>
  <c r="AK59" i="14"/>
  <c r="AJ59" i="14"/>
  <c r="AH59" i="14"/>
  <c r="Y59" i="14"/>
  <c r="P59" i="14"/>
  <c r="H59" i="14"/>
  <c r="K59" i="14" s="1"/>
  <c r="B59" i="14"/>
  <c r="X59" i="14" s="1"/>
  <c r="AK58" i="14"/>
  <c r="AJ58" i="14"/>
  <c r="AH58" i="14"/>
  <c r="Y58" i="14"/>
  <c r="P58" i="14"/>
  <c r="H58" i="14"/>
  <c r="K58" i="14" s="1"/>
  <c r="B58" i="14"/>
  <c r="A59" i="14" s="1"/>
  <c r="AK57" i="14"/>
  <c r="AJ57" i="14"/>
  <c r="AH57" i="14"/>
  <c r="Y57" i="14"/>
  <c r="P57" i="14"/>
  <c r="H57" i="14"/>
  <c r="K57" i="14" s="1"/>
  <c r="B57" i="14"/>
  <c r="A58" i="14" s="1"/>
  <c r="AK56" i="14"/>
  <c r="AJ56" i="14"/>
  <c r="AH56" i="14"/>
  <c r="Y56" i="14"/>
  <c r="P56" i="14"/>
  <c r="H56" i="14"/>
  <c r="K56" i="14" s="1"/>
  <c r="B56" i="14"/>
  <c r="AG56" i="14" s="1"/>
  <c r="A56" i="14"/>
  <c r="AF56" i="14" s="1"/>
  <c r="AK55" i="14"/>
  <c r="AJ55" i="14"/>
  <c r="AH55" i="14"/>
  <c r="Y55" i="14"/>
  <c r="P55" i="14"/>
  <c r="H55" i="14"/>
  <c r="K55" i="14" s="1"/>
  <c r="B55" i="14"/>
  <c r="O55" i="14" s="1"/>
  <c r="AK54" i="14"/>
  <c r="AJ54" i="14"/>
  <c r="AH54" i="14"/>
  <c r="Y54" i="14"/>
  <c r="P54" i="14"/>
  <c r="H54" i="14"/>
  <c r="I54" i="14" s="1"/>
  <c r="B54" i="14"/>
  <c r="AG54" i="14" s="1"/>
  <c r="AK53" i="14"/>
  <c r="AJ53" i="14"/>
  <c r="AH53" i="14"/>
  <c r="Y53" i="14"/>
  <c r="P53" i="14"/>
  <c r="H53" i="14"/>
  <c r="K53" i="14" s="1"/>
  <c r="B53" i="14"/>
  <c r="A54" i="14" s="1"/>
  <c r="AK52" i="14"/>
  <c r="AJ52" i="14"/>
  <c r="AH52" i="14"/>
  <c r="Y52" i="14"/>
  <c r="P52" i="14"/>
  <c r="H52" i="14"/>
  <c r="K52" i="14" s="1"/>
  <c r="B52" i="14"/>
  <c r="X52" i="14" s="1"/>
  <c r="AK51" i="14"/>
  <c r="AJ51" i="14"/>
  <c r="AH51" i="14"/>
  <c r="Y51" i="14"/>
  <c r="P51" i="14"/>
  <c r="H51" i="14"/>
  <c r="I51" i="14" s="1"/>
  <c r="B51" i="14"/>
  <c r="A52" i="14" s="1"/>
  <c r="W52" i="14" s="1"/>
  <c r="A51" i="14"/>
  <c r="AF51" i="14" s="1"/>
  <c r="AK50" i="14"/>
  <c r="AJ50" i="14"/>
  <c r="AH50" i="14"/>
  <c r="Y50" i="14"/>
  <c r="P50" i="14"/>
  <c r="O50" i="14"/>
  <c r="K50" i="14"/>
  <c r="H50" i="14"/>
  <c r="I50" i="14" s="1"/>
  <c r="B50" i="14"/>
  <c r="AG50" i="14" s="1"/>
  <c r="AK49" i="14"/>
  <c r="AJ49" i="14"/>
  <c r="AH49" i="14"/>
  <c r="Y49" i="14"/>
  <c r="P49" i="14"/>
  <c r="H49" i="14"/>
  <c r="K49" i="14" s="1"/>
  <c r="B49" i="14"/>
  <c r="AG49" i="14" s="1"/>
  <c r="AK48" i="14"/>
  <c r="AJ48" i="14"/>
  <c r="AH48" i="14"/>
  <c r="Y48" i="14"/>
  <c r="P48" i="14"/>
  <c r="H48" i="14"/>
  <c r="K48" i="14" s="1"/>
  <c r="B48" i="14"/>
  <c r="AG48" i="14" s="1"/>
  <c r="AK47" i="14"/>
  <c r="AJ47" i="14"/>
  <c r="AH47" i="14"/>
  <c r="Y47" i="14"/>
  <c r="P47" i="14"/>
  <c r="H47" i="14"/>
  <c r="K47" i="14" s="1"/>
  <c r="B47" i="14"/>
  <c r="X47" i="14" s="1"/>
  <c r="AK46" i="14"/>
  <c r="AJ46" i="14"/>
  <c r="AH46" i="14"/>
  <c r="Y46" i="14"/>
  <c r="P46" i="14"/>
  <c r="H46" i="14"/>
  <c r="K46" i="14" s="1"/>
  <c r="B46" i="14"/>
  <c r="A47" i="14" s="1"/>
  <c r="AK45" i="14"/>
  <c r="AJ45" i="14"/>
  <c r="AH45" i="14"/>
  <c r="Y45" i="14"/>
  <c r="X45" i="14"/>
  <c r="P45" i="14"/>
  <c r="H45" i="14"/>
  <c r="K45" i="14" s="1"/>
  <c r="B45" i="14"/>
  <c r="O45" i="14" s="1"/>
  <c r="AK44" i="14"/>
  <c r="AJ44" i="14"/>
  <c r="AH44" i="14"/>
  <c r="Y44" i="14"/>
  <c r="P44" i="14"/>
  <c r="H44" i="14"/>
  <c r="K44" i="14" s="1"/>
  <c r="B44" i="14"/>
  <c r="AG44" i="14" s="1"/>
  <c r="A44" i="14"/>
  <c r="AF44" i="14" s="1"/>
  <c r="AK43" i="14"/>
  <c r="AJ43" i="14"/>
  <c r="AH43" i="14"/>
  <c r="Y43" i="14"/>
  <c r="P43" i="14"/>
  <c r="H43" i="14"/>
  <c r="K43" i="14" s="1"/>
  <c r="B43" i="14"/>
  <c r="O43" i="14" s="1"/>
  <c r="AK42" i="14"/>
  <c r="AJ42" i="14"/>
  <c r="AH42" i="14"/>
  <c r="Y42" i="14"/>
  <c r="X42" i="14"/>
  <c r="P42" i="14"/>
  <c r="H42" i="14"/>
  <c r="K42" i="14" s="1"/>
  <c r="B42" i="14"/>
  <c r="AG42" i="14" s="1"/>
  <c r="AK41" i="14"/>
  <c r="AJ41" i="14"/>
  <c r="AH41" i="14"/>
  <c r="Y41" i="14"/>
  <c r="P41" i="14"/>
  <c r="O41" i="14"/>
  <c r="H41" i="14"/>
  <c r="K41" i="14" s="1"/>
  <c r="B41" i="14"/>
  <c r="A42" i="14" s="1"/>
  <c r="AK40" i="14"/>
  <c r="AJ40" i="14"/>
  <c r="AH40" i="14"/>
  <c r="Y40" i="14"/>
  <c r="P40" i="14"/>
  <c r="H40" i="14"/>
  <c r="K40" i="14" s="1"/>
  <c r="B40" i="14"/>
  <c r="X40" i="14" s="1"/>
  <c r="A40" i="14"/>
  <c r="W40" i="14" s="1"/>
  <c r="AK39" i="14"/>
  <c r="AJ39" i="14"/>
  <c r="AH39" i="14"/>
  <c r="Y39" i="14"/>
  <c r="P39" i="14"/>
  <c r="H39" i="14"/>
  <c r="I39" i="14" s="1"/>
  <c r="B39" i="14"/>
  <c r="AK38" i="14"/>
  <c r="AJ38" i="14"/>
  <c r="AH38" i="14"/>
  <c r="Y38" i="14"/>
  <c r="X38" i="14"/>
  <c r="P38" i="14"/>
  <c r="H38" i="14"/>
  <c r="I38" i="14" s="1"/>
  <c r="B38" i="14"/>
  <c r="AG38" i="14" s="1"/>
  <c r="AK37" i="14"/>
  <c r="AJ37" i="14"/>
  <c r="AH37" i="14"/>
  <c r="Y37" i="14"/>
  <c r="X37" i="14"/>
  <c r="P37" i="14"/>
  <c r="H37" i="14"/>
  <c r="K37" i="14" s="1"/>
  <c r="B37" i="14"/>
  <c r="AG37" i="14" s="1"/>
  <c r="AK36" i="14"/>
  <c r="AJ36" i="14"/>
  <c r="AH36" i="14"/>
  <c r="Y36" i="14"/>
  <c r="P36" i="14"/>
  <c r="H36" i="14"/>
  <c r="K36" i="14" s="1"/>
  <c r="B36" i="14"/>
  <c r="AG36" i="14" s="1"/>
  <c r="AK35" i="14"/>
  <c r="AJ35" i="14"/>
  <c r="AH35" i="14"/>
  <c r="Y35" i="14"/>
  <c r="P35" i="14"/>
  <c r="H35" i="14"/>
  <c r="K35" i="14" s="1"/>
  <c r="B35" i="14"/>
  <c r="X35" i="14" s="1"/>
  <c r="AK34" i="14"/>
  <c r="AJ34" i="14"/>
  <c r="AH34" i="14"/>
  <c r="Y34" i="14"/>
  <c r="P34" i="14"/>
  <c r="H34" i="14"/>
  <c r="K34" i="14" s="1"/>
  <c r="B34" i="14"/>
  <c r="A35" i="14" s="1"/>
  <c r="AK33" i="14"/>
  <c r="AJ33" i="14"/>
  <c r="AH33" i="14"/>
  <c r="Y33" i="14"/>
  <c r="P33" i="14"/>
  <c r="H33" i="14"/>
  <c r="K33" i="14" s="1"/>
  <c r="B33" i="14"/>
  <c r="AG33" i="14" s="1"/>
  <c r="AK32" i="14"/>
  <c r="AJ32" i="14"/>
  <c r="AH32" i="14"/>
  <c r="Y32" i="14"/>
  <c r="P32" i="14"/>
  <c r="H32" i="14"/>
  <c r="K32" i="14" s="1"/>
  <c r="B32" i="14"/>
  <c r="AG32" i="14" s="1"/>
  <c r="AK31" i="14"/>
  <c r="AJ31" i="14"/>
  <c r="AH31" i="14"/>
  <c r="Y31" i="14"/>
  <c r="P31" i="14"/>
  <c r="H31" i="14"/>
  <c r="I31" i="14" s="1"/>
  <c r="B31" i="14"/>
  <c r="O31" i="14" s="1"/>
  <c r="AK30" i="14"/>
  <c r="AJ30" i="14"/>
  <c r="AH30" i="14"/>
  <c r="Y30" i="14"/>
  <c r="P30" i="14"/>
  <c r="H30" i="14"/>
  <c r="K30" i="14" s="1"/>
  <c r="B30" i="14"/>
  <c r="AG30" i="14" s="1"/>
  <c r="AK29" i="14"/>
  <c r="AJ29" i="14"/>
  <c r="AH29" i="14"/>
  <c r="Y29" i="14"/>
  <c r="P29" i="14"/>
  <c r="H29" i="14"/>
  <c r="K29" i="14" s="1"/>
  <c r="B29" i="14"/>
  <c r="A30" i="14" s="1"/>
  <c r="AK28" i="14"/>
  <c r="AJ28" i="14"/>
  <c r="AH28" i="14"/>
  <c r="Y28" i="14"/>
  <c r="P28" i="14"/>
  <c r="H28" i="14"/>
  <c r="K28" i="14" s="1"/>
  <c r="B28" i="14"/>
  <c r="X28" i="14" s="1"/>
  <c r="AK27" i="14"/>
  <c r="AJ27" i="14"/>
  <c r="AH27" i="14"/>
  <c r="Y27" i="14"/>
  <c r="P27" i="14"/>
  <c r="H27" i="14"/>
  <c r="I27" i="14" s="1"/>
  <c r="B27" i="14"/>
  <c r="A28" i="14" s="1"/>
  <c r="W28" i="14" s="1"/>
  <c r="A27" i="14"/>
  <c r="AF27" i="14" s="1"/>
  <c r="AK26" i="14"/>
  <c r="AJ26" i="14"/>
  <c r="AH26" i="14"/>
  <c r="Y26" i="14"/>
  <c r="P26" i="14"/>
  <c r="O26" i="14"/>
  <c r="H26" i="14"/>
  <c r="I26" i="14" s="1"/>
  <c r="B26" i="14"/>
  <c r="AG26" i="14" s="1"/>
  <c r="AK25" i="14"/>
  <c r="AJ25" i="14"/>
  <c r="AH25" i="14"/>
  <c r="Y25" i="14"/>
  <c r="X25" i="14"/>
  <c r="P25" i="14"/>
  <c r="H25" i="14"/>
  <c r="K25" i="14" s="1"/>
  <c r="B25" i="14"/>
  <c r="AG25" i="14" s="1"/>
  <c r="AK24" i="14"/>
  <c r="AJ24" i="14"/>
  <c r="AH24" i="14"/>
  <c r="Y24" i="14"/>
  <c r="P24" i="14"/>
  <c r="O24" i="14"/>
  <c r="H24" i="14"/>
  <c r="K24" i="14" s="1"/>
  <c r="B24" i="14"/>
  <c r="AG24" i="14" s="1"/>
  <c r="AK23" i="14"/>
  <c r="AJ23" i="14"/>
  <c r="AH23" i="14"/>
  <c r="Y23" i="14"/>
  <c r="P23" i="14"/>
  <c r="H23" i="14"/>
  <c r="K23" i="14" s="1"/>
  <c r="B23" i="14"/>
  <c r="X23" i="14" s="1"/>
  <c r="AK22" i="14"/>
  <c r="AJ22" i="14"/>
  <c r="AH22" i="14"/>
  <c r="Y22" i="14"/>
  <c r="P22" i="14"/>
  <c r="H22" i="14"/>
  <c r="K22" i="14" s="1"/>
  <c r="B22" i="14"/>
  <c r="A23" i="14" s="1"/>
  <c r="AK21" i="14"/>
  <c r="AJ21" i="14"/>
  <c r="AH21" i="14"/>
  <c r="Y21" i="14"/>
  <c r="P21" i="14"/>
  <c r="H21" i="14"/>
  <c r="K21" i="14" s="1"/>
  <c r="B21" i="14"/>
  <c r="AG21" i="14" s="1"/>
  <c r="AK20" i="14"/>
  <c r="AJ20" i="14"/>
  <c r="AH20" i="14"/>
  <c r="Y20" i="14"/>
  <c r="P20" i="14"/>
  <c r="K20" i="14"/>
  <c r="I20" i="14"/>
  <c r="H20" i="14"/>
  <c r="B20" i="14"/>
  <c r="AG20" i="14" s="1"/>
  <c r="AK19" i="14"/>
  <c r="AJ19" i="14"/>
  <c r="AH19" i="14"/>
  <c r="Y19" i="14"/>
  <c r="X19" i="14"/>
  <c r="P19" i="14"/>
  <c r="H19" i="14"/>
  <c r="K19" i="14" s="1"/>
  <c r="B19" i="14"/>
  <c r="O19" i="14" s="1"/>
  <c r="AK18" i="14"/>
  <c r="AJ18" i="14"/>
  <c r="AH18" i="14"/>
  <c r="Y18" i="14"/>
  <c r="P18" i="14"/>
  <c r="H18" i="14"/>
  <c r="K18" i="14" s="1"/>
  <c r="B18" i="14"/>
  <c r="AG18" i="14" s="1"/>
  <c r="AK17" i="14"/>
  <c r="AJ17" i="14"/>
  <c r="AH17" i="14"/>
  <c r="Y17" i="14"/>
  <c r="P17" i="14"/>
  <c r="H17" i="14"/>
  <c r="K17" i="14" s="1"/>
  <c r="B17" i="14"/>
  <c r="A18" i="14" s="1"/>
  <c r="AK16" i="14"/>
  <c r="AJ16" i="14"/>
  <c r="AH16" i="14"/>
  <c r="Y16" i="14"/>
  <c r="P16" i="14"/>
  <c r="H16" i="14"/>
  <c r="K16" i="14" s="1"/>
  <c r="B16" i="14"/>
  <c r="X16" i="14" s="1"/>
  <c r="AK15" i="14"/>
  <c r="AJ15" i="14"/>
  <c r="AH15" i="14"/>
  <c r="Y15" i="14"/>
  <c r="P15" i="14"/>
  <c r="H15" i="14"/>
  <c r="I15" i="14" s="1"/>
  <c r="B15" i="14"/>
  <c r="A16" i="14" s="1"/>
  <c r="W16" i="14" s="1"/>
  <c r="A15" i="14"/>
  <c r="AF15" i="14" s="1"/>
  <c r="AK14" i="14"/>
  <c r="AJ14" i="14"/>
  <c r="AH14" i="14"/>
  <c r="Y14" i="14"/>
  <c r="P14" i="14"/>
  <c r="H14" i="14"/>
  <c r="I14" i="14" s="1"/>
  <c r="B14" i="14"/>
  <c r="AG14" i="14" s="1"/>
  <c r="AK13" i="14"/>
  <c r="AJ13" i="14"/>
  <c r="AH13" i="14"/>
  <c r="Y13" i="14"/>
  <c r="X13" i="14"/>
  <c r="P13" i="14"/>
  <c r="H13" i="14"/>
  <c r="K13" i="14" s="1"/>
  <c r="B13" i="14"/>
  <c r="AG13" i="14" s="1"/>
  <c r="AK12" i="14"/>
  <c r="AJ12" i="14"/>
  <c r="AH12" i="14"/>
  <c r="Y12" i="14"/>
  <c r="P12" i="14"/>
  <c r="H12" i="14"/>
  <c r="K12" i="14" s="1"/>
  <c r="B12" i="14"/>
  <c r="AG12" i="14" s="1"/>
  <c r="AK11" i="14"/>
  <c r="AJ11" i="14"/>
  <c r="AH11" i="14"/>
  <c r="Y11" i="14"/>
  <c r="P11" i="14"/>
  <c r="H11" i="14"/>
  <c r="K11" i="14" s="1"/>
  <c r="B11" i="14"/>
  <c r="X11" i="14" s="1"/>
  <c r="AK10" i="14"/>
  <c r="AJ10" i="14"/>
  <c r="AH10" i="14"/>
  <c r="Y10" i="14"/>
  <c r="P10" i="14"/>
  <c r="H10" i="14"/>
  <c r="K10" i="14" s="1"/>
  <c r="B10" i="14"/>
  <c r="A11" i="14" s="1"/>
  <c r="A10" i="14"/>
  <c r="AF10" i="14" s="1"/>
  <c r="AK9" i="14"/>
  <c r="AJ9" i="14"/>
  <c r="AH9" i="14"/>
  <c r="Y9" i="14"/>
  <c r="P9" i="14"/>
  <c r="H9" i="14"/>
  <c r="K9" i="14" s="1"/>
  <c r="B9" i="14"/>
  <c r="X9" i="14" s="1"/>
  <c r="AK8" i="14"/>
  <c r="AJ8" i="14"/>
  <c r="AH8" i="14"/>
  <c r="Y8" i="14"/>
  <c r="P8" i="14"/>
  <c r="H8" i="14"/>
  <c r="K8" i="14" s="1"/>
  <c r="B8" i="14"/>
  <c r="AG8" i="14" s="1"/>
  <c r="A8" i="14"/>
  <c r="AF8" i="14" s="1"/>
  <c r="F5" i="14"/>
  <c r="C33" i="19" s="1"/>
  <c r="C68" i="13"/>
  <c r="AK67" i="13"/>
  <c r="AJ67" i="13"/>
  <c r="AH67" i="13"/>
  <c r="Y67" i="13"/>
  <c r="X67" i="13"/>
  <c r="P67" i="13"/>
  <c r="H67" i="13"/>
  <c r="K67" i="13" s="1"/>
  <c r="B67" i="13"/>
  <c r="AG67" i="13" s="1"/>
  <c r="AK66" i="13"/>
  <c r="AJ66" i="13"/>
  <c r="AH66" i="13"/>
  <c r="Y66" i="13"/>
  <c r="P66" i="13"/>
  <c r="H66" i="13"/>
  <c r="I66" i="13" s="1"/>
  <c r="B66" i="13"/>
  <c r="AG66" i="13" s="1"/>
  <c r="AK65" i="13"/>
  <c r="AJ65" i="13"/>
  <c r="AH65" i="13"/>
  <c r="Y65" i="13"/>
  <c r="P65" i="13"/>
  <c r="H65" i="13"/>
  <c r="K65" i="13" s="1"/>
  <c r="B65" i="13"/>
  <c r="AG65" i="13" s="1"/>
  <c r="AK64" i="13"/>
  <c r="AJ64" i="13"/>
  <c r="AH64" i="13"/>
  <c r="AG64" i="13"/>
  <c r="Y64" i="13"/>
  <c r="P64" i="13"/>
  <c r="H64" i="13"/>
  <c r="K64" i="13" s="1"/>
  <c r="B64" i="13"/>
  <c r="X64" i="13" s="1"/>
  <c r="AK63" i="13"/>
  <c r="AJ63" i="13"/>
  <c r="AH63" i="13"/>
  <c r="Y63" i="13"/>
  <c r="P63" i="13"/>
  <c r="H63" i="13"/>
  <c r="K63" i="13" s="1"/>
  <c r="B63" i="13"/>
  <c r="A64" i="13" s="1"/>
  <c r="W64" i="13" s="1"/>
  <c r="A63" i="13"/>
  <c r="AF63" i="13" s="1"/>
  <c r="AK62" i="13"/>
  <c r="AJ62" i="13"/>
  <c r="AH62" i="13"/>
  <c r="Y62" i="13"/>
  <c r="P62" i="13"/>
  <c r="O62" i="13"/>
  <c r="K62" i="13"/>
  <c r="H62" i="13"/>
  <c r="I62" i="13" s="1"/>
  <c r="B62" i="13"/>
  <c r="AG62" i="13" s="1"/>
  <c r="AK61" i="13"/>
  <c r="AJ61" i="13"/>
  <c r="AH61" i="13"/>
  <c r="Y61" i="13"/>
  <c r="P61" i="13"/>
  <c r="H61" i="13"/>
  <c r="K61" i="13" s="1"/>
  <c r="B61" i="13"/>
  <c r="AG61" i="13" s="1"/>
  <c r="AK60" i="13"/>
  <c r="AJ60" i="13"/>
  <c r="AH60" i="13"/>
  <c r="Y60" i="13"/>
  <c r="P60" i="13"/>
  <c r="H60" i="13"/>
  <c r="K60" i="13" s="1"/>
  <c r="B60" i="13"/>
  <c r="AG60" i="13" s="1"/>
  <c r="AK59" i="13"/>
  <c r="AJ59" i="13"/>
  <c r="AH59" i="13"/>
  <c r="Y59" i="13"/>
  <c r="P59" i="13"/>
  <c r="H59" i="13"/>
  <c r="K59" i="13" s="1"/>
  <c r="B59" i="13"/>
  <c r="X59" i="13" s="1"/>
  <c r="AK58" i="13"/>
  <c r="AJ58" i="13"/>
  <c r="AH58" i="13"/>
  <c r="Y58" i="13"/>
  <c r="P58" i="13"/>
  <c r="O58" i="13"/>
  <c r="H58" i="13"/>
  <c r="K58" i="13" s="1"/>
  <c r="B58" i="13"/>
  <c r="A59" i="13" s="1"/>
  <c r="AK57" i="13"/>
  <c r="AJ57" i="13"/>
  <c r="AH57" i="13"/>
  <c r="Y57" i="13"/>
  <c r="P57" i="13"/>
  <c r="O57" i="13"/>
  <c r="H57" i="13"/>
  <c r="K57" i="13" s="1"/>
  <c r="B57" i="13"/>
  <c r="AG57" i="13" s="1"/>
  <c r="AK56" i="13"/>
  <c r="AJ56" i="13"/>
  <c r="AH56" i="13"/>
  <c r="Y56" i="13"/>
  <c r="P56" i="13"/>
  <c r="H56" i="13"/>
  <c r="I56" i="13" s="1"/>
  <c r="B56" i="13"/>
  <c r="AG56" i="13" s="1"/>
  <c r="AK55" i="13"/>
  <c r="AJ55" i="13"/>
  <c r="AH55" i="13"/>
  <c r="Y55" i="13"/>
  <c r="P55" i="13"/>
  <c r="H55" i="13"/>
  <c r="K55" i="13" s="1"/>
  <c r="B55" i="13"/>
  <c r="AG55" i="13" s="1"/>
  <c r="AK54" i="13"/>
  <c r="AJ54" i="13"/>
  <c r="AH54" i="13"/>
  <c r="Y54" i="13"/>
  <c r="P54" i="13"/>
  <c r="H54" i="13"/>
  <c r="K54" i="13" s="1"/>
  <c r="B54" i="13"/>
  <c r="AG54" i="13" s="1"/>
  <c r="AK53" i="13"/>
  <c r="AJ53" i="13"/>
  <c r="AH53" i="13"/>
  <c r="Y53" i="13"/>
  <c r="P53" i="13"/>
  <c r="H53" i="13"/>
  <c r="K53" i="13" s="1"/>
  <c r="B53" i="13"/>
  <c r="AG53" i="13" s="1"/>
  <c r="AK52" i="13"/>
  <c r="AJ52" i="13"/>
  <c r="AH52" i="13"/>
  <c r="Y52" i="13"/>
  <c r="P52" i="13"/>
  <c r="H52" i="13"/>
  <c r="K52" i="13" s="1"/>
  <c r="B52" i="13"/>
  <c r="X52" i="13" s="1"/>
  <c r="A52" i="13"/>
  <c r="W52" i="13" s="1"/>
  <c r="AK51" i="13"/>
  <c r="AJ51" i="13"/>
  <c r="AH51" i="13"/>
  <c r="Y51" i="13"/>
  <c r="P51" i="13"/>
  <c r="H51" i="13"/>
  <c r="K51" i="13" s="1"/>
  <c r="B51" i="13"/>
  <c r="AK50" i="13"/>
  <c r="AJ50" i="13"/>
  <c r="AH50" i="13"/>
  <c r="Y50" i="13"/>
  <c r="P50" i="13"/>
  <c r="H50" i="13"/>
  <c r="I50" i="13" s="1"/>
  <c r="B50" i="13"/>
  <c r="AG50" i="13" s="1"/>
  <c r="AK49" i="13"/>
  <c r="AJ49" i="13"/>
  <c r="AH49" i="13"/>
  <c r="Y49" i="13"/>
  <c r="P49" i="13"/>
  <c r="H49" i="13"/>
  <c r="K49" i="13" s="1"/>
  <c r="B49" i="13"/>
  <c r="AG49" i="13" s="1"/>
  <c r="AK48" i="13"/>
  <c r="AJ48" i="13"/>
  <c r="AH48" i="13"/>
  <c r="Y48" i="13"/>
  <c r="P48" i="13"/>
  <c r="H48" i="13"/>
  <c r="K48" i="13" s="1"/>
  <c r="B48" i="13"/>
  <c r="AG48" i="13" s="1"/>
  <c r="AK47" i="13"/>
  <c r="AJ47" i="13"/>
  <c r="AH47" i="13"/>
  <c r="Y47" i="13"/>
  <c r="P47" i="13"/>
  <c r="H47" i="13"/>
  <c r="K47" i="13" s="1"/>
  <c r="B47" i="13"/>
  <c r="X47" i="13" s="1"/>
  <c r="AK46" i="13"/>
  <c r="AJ46" i="13"/>
  <c r="AH46" i="13"/>
  <c r="Y46" i="13"/>
  <c r="P46" i="13"/>
  <c r="H46" i="13"/>
  <c r="K46" i="13" s="1"/>
  <c r="B46" i="13"/>
  <c r="A47" i="13" s="1"/>
  <c r="AK45" i="13"/>
  <c r="AJ45" i="13"/>
  <c r="AH45" i="13"/>
  <c r="Y45" i="13"/>
  <c r="P45" i="13"/>
  <c r="H45" i="13"/>
  <c r="I45" i="13" s="1"/>
  <c r="B45" i="13"/>
  <c r="AG45" i="13" s="1"/>
  <c r="AK44" i="13"/>
  <c r="AJ44" i="13"/>
  <c r="AH44" i="13"/>
  <c r="Y44" i="13"/>
  <c r="P44" i="13"/>
  <c r="H44" i="13"/>
  <c r="I44" i="13" s="1"/>
  <c r="B44" i="13"/>
  <c r="AG44" i="13" s="1"/>
  <c r="AK43" i="13"/>
  <c r="AJ43" i="13"/>
  <c r="AH43" i="13"/>
  <c r="Y43" i="13"/>
  <c r="P43" i="13"/>
  <c r="H43" i="13"/>
  <c r="K43" i="13" s="1"/>
  <c r="B43" i="13"/>
  <c r="AG43" i="13" s="1"/>
  <c r="AK42" i="13"/>
  <c r="AJ42" i="13"/>
  <c r="AH42" i="13"/>
  <c r="Y42" i="13"/>
  <c r="P42" i="13"/>
  <c r="H42" i="13"/>
  <c r="I42" i="13" s="1"/>
  <c r="B42" i="13"/>
  <c r="AG42" i="13" s="1"/>
  <c r="AK41" i="13"/>
  <c r="AJ41" i="13"/>
  <c r="AH41" i="13"/>
  <c r="Y41" i="13"/>
  <c r="P41" i="13"/>
  <c r="H41" i="13"/>
  <c r="K41" i="13" s="1"/>
  <c r="B41" i="13"/>
  <c r="AG41" i="13" s="1"/>
  <c r="AK40" i="13"/>
  <c r="AJ40" i="13"/>
  <c r="AH40" i="13"/>
  <c r="Y40" i="13"/>
  <c r="P40" i="13"/>
  <c r="H40" i="13"/>
  <c r="I40" i="13" s="1"/>
  <c r="B40" i="13"/>
  <c r="X40" i="13" s="1"/>
  <c r="AK39" i="13"/>
  <c r="AJ39" i="13"/>
  <c r="AH39" i="13"/>
  <c r="Y39" i="13"/>
  <c r="P39" i="13"/>
  <c r="H39" i="13"/>
  <c r="K39" i="13" s="1"/>
  <c r="B39" i="13"/>
  <c r="A40" i="13" s="1"/>
  <c r="W40" i="13" s="1"/>
  <c r="AK38" i="13"/>
  <c r="AJ38" i="13"/>
  <c r="AH38" i="13"/>
  <c r="Y38" i="13"/>
  <c r="P38" i="13"/>
  <c r="H38" i="13"/>
  <c r="I38" i="13" s="1"/>
  <c r="B38" i="13"/>
  <c r="AG38" i="13" s="1"/>
  <c r="AK37" i="13"/>
  <c r="AJ37" i="13"/>
  <c r="AH37" i="13"/>
  <c r="Y37" i="13"/>
  <c r="P37" i="13"/>
  <c r="H37" i="13"/>
  <c r="K37" i="13" s="1"/>
  <c r="B37" i="13"/>
  <c r="AG37" i="13" s="1"/>
  <c r="A37" i="13"/>
  <c r="AF37" i="13" s="1"/>
  <c r="AK36" i="13"/>
  <c r="AJ36" i="13"/>
  <c r="AH36" i="13"/>
  <c r="Y36" i="13"/>
  <c r="P36" i="13"/>
  <c r="O36" i="13"/>
  <c r="H36" i="13"/>
  <c r="K36" i="13" s="1"/>
  <c r="B36" i="13"/>
  <c r="AG36" i="13" s="1"/>
  <c r="AK35" i="13"/>
  <c r="AJ35" i="13"/>
  <c r="AH35" i="13"/>
  <c r="Y35" i="13"/>
  <c r="P35" i="13"/>
  <c r="H35" i="13"/>
  <c r="K35" i="13" s="1"/>
  <c r="B35" i="13"/>
  <c r="X35" i="13" s="1"/>
  <c r="AK34" i="13"/>
  <c r="AJ34" i="13"/>
  <c r="AH34" i="13"/>
  <c r="Y34" i="13"/>
  <c r="P34" i="13"/>
  <c r="H34" i="13"/>
  <c r="K34" i="13" s="1"/>
  <c r="B34" i="13"/>
  <c r="A35" i="13" s="1"/>
  <c r="A34" i="13"/>
  <c r="AF34" i="13" s="1"/>
  <c r="AK33" i="13"/>
  <c r="AJ33" i="13"/>
  <c r="AH33" i="13"/>
  <c r="Y33" i="13"/>
  <c r="P33" i="13"/>
  <c r="K33" i="13"/>
  <c r="H33" i="13"/>
  <c r="I33" i="13" s="1"/>
  <c r="B33" i="13"/>
  <c r="AG33" i="13" s="1"/>
  <c r="A33" i="13"/>
  <c r="W33" i="13" s="1"/>
  <c r="AK32" i="13"/>
  <c r="AJ32" i="13"/>
  <c r="AH32" i="13"/>
  <c r="Y32" i="13"/>
  <c r="P32" i="13"/>
  <c r="H32" i="13"/>
  <c r="I32" i="13" s="1"/>
  <c r="B32" i="13"/>
  <c r="AG32" i="13" s="1"/>
  <c r="AK31" i="13"/>
  <c r="AJ31" i="13"/>
  <c r="AH31" i="13"/>
  <c r="Y31" i="13"/>
  <c r="P31" i="13"/>
  <c r="H31" i="13"/>
  <c r="K31" i="13" s="1"/>
  <c r="B31" i="13"/>
  <c r="AG31" i="13" s="1"/>
  <c r="AK30" i="13"/>
  <c r="AJ30" i="13"/>
  <c r="AH30" i="13"/>
  <c r="Y30" i="13"/>
  <c r="P30" i="13"/>
  <c r="H30" i="13"/>
  <c r="I30" i="13" s="1"/>
  <c r="B30" i="13"/>
  <c r="AG30" i="13" s="1"/>
  <c r="AK29" i="13"/>
  <c r="AJ29" i="13"/>
  <c r="AH29" i="13"/>
  <c r="Y29" i="13"/>
  <c r="P29" i="13"/>
  <c r="H29" i="13"/>
  <c r="K29" i="13" s="1"/>
  <c r="B29" i="13"/>
  <c r="AG29" i="13" s="1"/>
  <c r="AK28" i="13"/>
  <c r="AJ28" i="13"/>
  <c r="AH28" i="13"/>
  <c r="Y28" i="13"/>
  <c r="P28" i="13"/>
  <c r="H28" i="13"/>
  <c r="K28" i="13" s="1"/>
  <c r="B28" i="13"/>
  <c r="X28" i="13" s="1"/>
  <c r="AK27" i="13"/>
  <c r="AJ27" i="13"/>
  <c r="AH27" i="13"/>
  <c r="Y27" i="13"/>
  <c r="P27" i="13"/>
  <c r="H27" i="13"/>
  <c r="K27" i="13" s="1"/>
  <c r="B27" i="13"/>
  <c r="A28" i="13" s="1"/>
  <c r="A27" i="13"/>
  <c r="AF27" i="13" s="1"/>
  <c r="AK26" i="13"/>
  <c r="AJ26" i="13"/>
  <c r="AH26" i="13"/>
  <c r="Y26" i="13"/>
  <c r="P26" i="13"/>
  <c r="H26" i="13"/>
  <c r="I26" i="13" s="1"/>
  <c r="B26" i="13"/>
  <c r="AG26" i="13" s="1"/>
  <c r="AK25" i="13"/>
  <c r="AJ25" i="13"/>
  <c r="AH25" i="13"/>
  <c r="Y25" i="13"/>
  <c r="P25" i="13"/>
  <c r="H25" i="13"/>
  <c r="K25" i="13" s="1"/>
  <c r="B25" i="13"/>
  <c r="AG25" i="13" s="1"/>
  <c r="AK24" i="13"/>
  <c r="AJ24" i="13"/>
  <c r="AH24" i="13"/>
  <c r="Y24" i="13"/>
  <c r="P24" i="13"/>
  <c r="H24" i="13"/>
  <c r="K24" i="13" s="1"/>
  <c r="B24" i="13"/>
  <c r="AG24" i="13" s="1"/>
  <c r="AK23" i="13"/>
  <c r="AJ23" i="13"/>
  <c r="AH23" i="13"/>
  <c r="Y23" i="13"/>
  <c r="P23" i="13"/>
  <c r="H23" i="13"/>
  <c r="K23" i="13" s="1"/>
  <c r="B23" i="13"/>
  <c r="X23" i="13" s="1"/>
  <c r="AK22" i="13"/>
  <c r="AJ22" i="13"/>
  <c r="AH22" i="13"/>
  <c r="Y22" i="13"/>
  <c r="P22" i="13"/>
  <c r="H22" i="13"/>
  <c r="K22" i="13" s="1"/>
  <c r="B22" i="13"/>
  <c r="A23" i="13" s="1"/>
  <c r="A22" i="13"/>
  <c r="AF22" i="13" s="1"/>
  <c r="AK21" i="13"/>
  <c r="AJ21" i="13"/>
  <c r="AH21" i="13"/>
  <c r="Y21" i="13"/>
  <c r="P21" i="13"/>
  <c r="K21" i="13"/>
  <c r="H21" i="13"/>
  <c r="I21" i="13" s="1"/>
  <c r="B21" i="13"/>
  <c r="AG21" i="13" s="1"/>
  <c r="A21" i="13"/>
  <c r="W21" i="13" s="1"/>
  <c r="AK20" i="13"/>
  <c r="AJ20" i="13"/>
  <c r="AH20" i="13"/>
  <c r="Y20" i="13"/>
  <c r="P20" i="13"/>
  <c r="H20" i="13"/>
  <c r="I20" i="13" s="1"/>
  <c r="B20" i="13"/>
  <c r="AG20" i="13" s="1"/>
  <c r="AK19" i="13"/>
  <c r="AJ19" i="13"/>
  <c r="AH19" i="13"/>
  <c r="Y19" i="13"/>
  <c r="X19" i="13"/>
  <c r="P19" i="13"/>
  <c r="H19" i="13"/>
  <c r="K19" i="13" s="1"/>
  <c r="B19" i="13"/>
  <c r="AG19" i="13" s="1"/>
  <c r="AK18" i="13"/>
  <c r="AJ18" i="13"/>
  <c r="AH18" i="13"/>
  <c r="Y18" i="13"/>
  <c r="P18" i="13"/>
  <c r="H18" i="13"/>
  <c r="K18" i="13" s="1"/>
  <c r="B18" i="13"/>
  <c r="AG18" i="13" s="1"/>
  <c r="AK17" i="13"/>
  <c r="AJ17" i="13"/>
  <c r="AH17" i="13"/>
  <c r="Y17" i="13"/>
  <c r="P17" i="13"/>
  <c r="H17" i="13"/>
  <c r="K17" i="13" s="1"/>
  <c r="B17" i="13"/>
  <c r="AG17" i="13" s="1"/>
  <c r="AK16" i="13"/>
  <c r="AJ16" i="13"/>
  <c r="AH16" i="13"/>
  <c r="Y16" i="13"/>
  <c r="P16" i="13"/>
  <c r="H16" i="13"/>
  <c r="I16" i="13" s="1"/>
  <c r="B16" i="13"/>
  <c r="X16" i="13" s="1"/>
  <c r="AK15" i="13"/>
  <c r="AJ15" i="13"/>
  <c r="AH15" i="13"/>
  <c r="Y15" i="13"/>
  <c r="P15" i="13"/>
  <c r="H15" i="13"/>
  <c r="K15" i="13" s="1"/>
  <c r="B15" i="13"/>
  <c r="A16" i="13" s="1"/>
  <c r="AK14" i="13"/>
  <c r="AJ14" i="13"/>
  <c r="AH14" i="13"/>
  <c r="Y14" i="13"/>
  <c r="P14" i="13"/>
  <c r="O14" i="13"/>
  <c r="H14" i="13"/>
  <c r="I14" i="13" s="1"/>
  <c r="B14" i="13"/>
  <c r="AG14" i="13" s="1"/>
  <c r="AK13" i="13"/>
  <c r="AJ13" i="13"/>
  <c r="AH13" i="13"/>
  <c r="Y13" i="13"/>
  <c r="P13" i="13"/>
  <c r="H13" i="13"/>
  <c r="K13" i="13" s="1"/>
  <c r="B13" i="13"/>
  <c r="AG13" i="13" s="1"/>
  <c r="AK12" i="13"/>
  <c r="AJ12" i="13"/>
  <c r="AH12" i="13"/>
  <c r="Y12" i="13"/>
  <c r="P12" i="13"/>
  <c r="H12" i="13"/>
  <c r="K12" i="13" s="1"/>
  <c r="B12" i="13"/>
  <c r="AG12" i="13" s="1"/>
  <c r="AK11" i="13"/>
  <c r="AJ11" i="13"/>
  <c r="AH11" i="13"/>
  <c r="Y11" i="13"/>
  <c r="P11" i="13"/>
  <c r="H11" i="13"/>
  <c r="K11" i="13" s="1"/>
  <c r="B11" i="13"/>
  <c r="X11" i="13" s="1"/>
  <c r="AK10" i="13"/>
  <c r="AJ10" i="13"/>
  <c r="AH10" i="13"/>
  <c r="Y10" i="13"/>
  <c r="P10" i="13"/>
  <c r="H10" i="13"/>
  <c r="K10" i="13" s="1"/>
  <c r="B10" i="13"/>
  <c r="A11" i="13" s="1"/>
  <c r="A10" i="13"/>
  <c r="AF10" i="13" s="1"/>
  <c r="AK9" i="13"/>
  <c r="AJ9" i="13"/>
  <c r="AH9" i="13"/>
  <c r="Y9" i="13"/>
  <c r="P9" i="13"/>
  <c r="H9" i="13"/>
  <c r="I9" i="13" s="1"/>
  <c r="B9" i="13"/>
  <c r="AG9" i="13" s="1"/>
  <c r="A9" i="13"/>
  <c r="W9" i="13" s="1"/>
  <c r="AK8" i="13"/>
  <c r="AJ8" i="13"/>
  <c r="AH8" i="13"/>
  <c r="Y8" i="13"/>
  <c r="P8" i="13"/>
  <c r="H8" i="13"/>
  <c r="I8" i="13" s="1"/>
  <c r="B8" i="13"/>
  <c r="AG8" i="13" s="1"/>
  <c r="A8" i="13"/>
  <c r="AF8" i="13" s="1"/>
  <c r="F5" i="13"/>
  <c r="C32" i="19" s="1"/>
  <c r="H12" i="12"/>
  <c r="I12" i="12" s="1"/>
  <c r="H11" i="12"/>
  <c r="K11" i="12" s="1"/>
  <c r="H10" i="12"/>
  <c r="K10" i="12" s="1"/>
  <c r="H9" i="12"/>
  <c r="K9" i="12" s="1"/>
  <c r="H8" i="12"/>
  <c r="K8" i="12" s="1"/>
  <c r="F5" i="12"/>
  <c r="C31" i="19" s="1"/>
  <c r="C68" i="12"/>
  <c r="AK67" i="12"/>
  <c r="AJ67" i="12"/>
  <c r="AH67" i="12"/>
  <c r="Y67" i="12"/>
  <c r="P67" i="12"/>
  <c r="H67" i="12"/>
  <c r="K67" i="12" s="1"/>
  <c r="B67" i="12"/>
  <c r="AG67" i="12" s="1"/>
  <c r="AK66" i="12"/>
  <c r="AJ66" i="12"/>
  <c r="AH66" i="12"/>
  <c r="Y66" i="12"/>
  <c r="P66" i="12"/>
  <c r="H66" i="12"/>
  <c r="K66" i="12" s="1"/>
  <c r="B66" i="12"/>
  <c r="AG66" i="12" s="1"/>
  <c r="AK65" i="12"/>
  <c r="AJ65" i="12"/>
  <c r="AH65" i="12"/>
  <c r="Y65" i="12"/>
  <c r="P65" i="12"/>
  <c r="I65" i="12"/>
  <c r="H65" i="12"/>
  <c r="K65" i="12" s="1"/>
  <c r="B65" i="12"/>
  <c r="AG65" i="12" s="1"/>
  <c r="AK64" i="12"/>
  <c r="AJ64" i="12"/>
  <c r="AH64" i="12"/>
  <c r="Y64" i="12"/>
  <c r="P64" i="12"/>
  <c r="H64" i="12"/>
  <c r="K64" i="12" s="1"/>
  <c r="B64" i="12"/>
  <c r="X64" i="12" s="1"/>
  <c r="AK63" i="12"/>
  <c r="AJ63" i="12"/>
  <c r="AH63" i="12"/>
  <c r="Y63" i="12"/>
  <c r="P63" i="12"/>
  <c r="H63" i="12"/>
  <c r="I63" i="12" s="1"/>
  <c r="B63" i="12"/>
  <c r="AG63" i="12" s="1"/>
  <c r="AK62" i="12"/>
  <c r="AJ62" i="12"/>
  <c r="AH62" i="12"/>
  <c r="Y62" i="12"/>
  <c r="P62" i="12"/>
  <c r="H62" i="12"/>
  <c r="I62" i="12" s="1"/>
  <c r="B62" i="12"/>
  <c r="AG62" i="12" s="1"/>
  <c r="AK61" i="12"/>
  <c r="AJ61" i="12"/>
  <c r="AH61" i="12"/>
  <c r="Y61" i="12"/>
  <c r="P61" i="12"/>
  <c r="H61" i="12"/>
  <c r="K61" i="12" s="1"/>
  <c r="B61" i="12"/>
  <c r="AG61" i="12" s="1"/>
  <c r="AK60" i="12"/>
  <c r="AJ60" i="12"/>
  <c r="AH60" i="12"/>
  <c r="Y60" i="12"/>
  <c r="P60" i="12"/>
  <c r="H60" i="12"/>
  <c r="K60" i="12" s="1"/>
  <c r="B60" i="12"/>
  <c r="AG60" i="12" s="1"/>
  <c r="AK59" i="12"/>
  <c r="AJ59" i="12"/>
  <c r="AH59" i="12"/>
  <c r="Y59" i="12"/>
  <c r="P59" i="12"/>
  <c r="H59" i="12"/>
  <c r="K59" i="12" s="1"/>
  <c r="B59" i="12"/>
  <c r="A60" i="12" s="1"/>
  <c r="A59" i="12"/>
  <c r="AF59" i="12" s="1"/>
  <c r="AK58" i="12"/>
  <c r="AJ58" i="12"/>
  <c r="AH58" i="12"/>
  <c r="Y58" i="12"/>
  <c r="P58" i="12"/>
  <c r="H58" i="12"/>
  <c r="I58" i="12" s="1"/>
  <c r="B58" i="12"/>
  <c r="O58" i="12" s="1"/>
  <c r="AK57" i="12"/>
  <c r="AJ57" i="12"/>
  <c r="AH57" i="12"/>
  <c r="Y57" i="12"/>
  <c r="P57" i="12"/>
  <c r="H57" i="12"/>
  <c r="I57" i="12" s="1"/>
  <c r="B57" i="12"/>
  <c r="A58" i="12" s="1"/>
  <c r="AK56" i="12"/>
  <c r="AJ56" i="12"/>
  <c r="AH56" i="12"/>
  <c r="Y56" i="12"/>
  <c r="P56" i="12"/>
  <c r="H56" i="12"/>
  <c r="K56" i="12" s="1"/>
  <c r="B56" i="12"/>
  <c r="AG56" i="12" s="1"/>
  <c r="AK55" i="12"/>
  <c r="AJ55" i="12"/>
  <c r="AH55" i="12"/>
  <c r="Y55" i="12"/>
  <c r="P55" i="12"/>
  <c r="H55" i="12"/>
  <c r="K55" i="12" s="1"/>
  <c r="B55" i="12"/>
  <c r="AG55" i="12" s="1"/>
  <c r="AK54" i="12"/>
  <c r="AJ54" i="12"/>
  <c r="AH54" i="12"/>
  <c r="Y54" i="12"/>
  <c r="P54" i="12"/>
  <c r="H54" i="12"/>
  <c r="K54" i="12" s="1"/>
  <c r="B54" i="12"/>
  <c r="AG54" i="12" s="1"/>
  <c r="AK53" i="12"/>
  <c r="AJ53" i="12"/>
  <c r="AH53" i="12"/>
  <c r="Y53" i="12"/>
  <c r="P53" i="12"/>
  <c r="H53" i="12"/>
  <c r="K53" i="12" s="1"/>
  <c r="B53" i="12"/>
  <c r="AG53" i="12" s="1"/>
  <c r="AK52" i="12"/>
  <c r="AJ52" i="12"/>
  <c r="AH52" i="12"/>
  <c r="Y52" i="12"/>
  <c r="P52" i="12"/>
  <c r="H52" i="12"/>
  <c r="K52" i="12" s="1"/>
  <c r="B52" i="12"/>
  <c r="X52" i="12" s="1"/>
  <c r="AK51" i="12"/>
  <c r="AJ51" i="12"/>
  <c r="AH51" i="12"/>
  <c r="Y51" i="12"/>
  <c r="P51" i="12"/>
  <c r="H51" i="12"/>
  <c r="I51" i="12" s="1"/>
  <c r="B51" i="12"/>
  <c r="AG51" i="12" s="1"/>
  <c r="AK50" i="12"/>
  <c r="AJ50" i="12"/>
  <c r="AH50" i="12"/>
  <c r="Y50" i="12"/>
  <c r="P50" i="12"/>
  <c r="H50" i="12"/>
  <c r="I50" i="12" s="1"/>
  <c r="B50" i="12"/>
  <c r="AG50" i="12" s="1"/>
  <c r="AK49" i="12"/>
  <c r="AJ49" i="12"/>
  <c r="AH49" i="12"/>
  <c r="Y49" i="12"/>
  <c r="P49" i="12"/>
  <c r="H49" i="12"/>
  <c r="K49" i="12" s="1"/>
  <c r="B49" i="12"/>
  <c r="AG49" i="12" s="1"/>
  <c r="AK48" i="12"/>
  <c r="AJ48" i="12"/>
  <c r="AH48" i="12"/>
  <c r="Y48" i="12"/>
  <c r="P48" i="12"/>
  <c r="H48" i="12"/>
  <c r="K48" i="12" s="1"/>
  <c r="B48" i="12"/>
  <c r="AG48" i="12" s="1"/>
  <c r="AK47" i="12"/>
  <c r="AJ47" i="12"/>
  <c r="AH47" i="12"/>
  <c r="Y47" i="12"/>
  <c r="P47" i="12"/>
  <c r="H47" i="12"/>
  <c r="K47" i="12" s="1"/>
  <c r="B47" i="12"/>
  <c r="A48" i="12" s="1"/>
  <c r="AK46" i="12"/>
  <c r="AJ46" i="12"/>
  <c r="AH46" i="12"/>
  <c r="Y46" i="12"/>
  <c r="P46" i="12"/>
  <c r="H46" i="12"/>
  <c r="I46" i="12" s="1"/>
  <c r="B46" i="12"/>
  <c r="O46" i="12" s="1"/>
  <c r="AK45" i="12"/>
  <c r="AJ45" i="12"/>
  <c r="AH45" i="12"/>
  <c r="Y45" i="12"/>
  <c r="P45" i="12"/>
  <c r="H45" i="12"/>
  <c r="K45" i="12" s="1"/>
  <c r="B45" i="12"/>
  <c r="A46" i="12" s="1"/>
  <c r="AK44" i="12"/>
  <c r="AJ44" i="12"/>
  <c r="AH44" i="12"/>
  <c r="Y44" i="12"/>
  <c r="P44" i="12"/>
  <c r="I44" i="12"/>
  <c r="H44" i="12"/>
  <c r="K44" i="12" s="1"/>
  <c r="B44" i="12"/>
  <c r="AG44" i="12" s="1"/>
  <c r="AK43" i="12"/>
  <c r="AJ43" i="12"/>
  <c r="AH43" i="12"/>
  <c r="Y43" i="12"/>
  <c r="P43" i="12"/>
  <c r="H43" i="12"/>
  <c r="I43" i="12" s="1"/>
  <c r="B43" i="12"/>
  <c r="AG43" i="12" s="1"/>
  <c r="AK42" i="12"/>
  <c r="AJ42" i="12"/>
  <c r="AH42" i="12"/>
  <c r="Y42" i="12"/>
  <c r="P42" i="12"/>
  <c r="H42" i="12"/>
  <c r="K42" i="12" s="1"/>
  <c r="B42" i="12"/>
  <c r="AG42" i="12" s="1"/>
  <c r="AK41" i="12"/>
  <c r="AJ41" i="12"/>
  <c r="AH41" i="12"/>
  <c r="Y41" i="12"/>
  <c r="P41" i="12"/>
  <c r="H41" i="12"/>
  <c r="K41" i="12" s="1"/>
  <c r="B41" i="12"/>
  <c r="AG41" i="12" s="1"/>
  <c r="AK40" i="12"/>
  <c r="AJ40" i="12"/>
  <c r="AH40" i="12"/>
  <c r="Y40" i="12"/>
  <c r="P40" i="12"/>
  <c r="H40" i="12"/>
  <c r="K40" i="12" s="1"/>
  <c r="B40" i="12"/>
  <c r="X40" i="12" s="1"/>
  <c r="AK39" i="12"/>
  <c r="AJ39" i="12"/>
  <c r="AH39" i="12"/>
  <c r="Y39" i="12"/>
  <c r="P39" i="12"/>
  <c r="H39" i="12"/>
  <c r="I39" i="12" s="1"/>
  <c r="B39" i="12"/>
  <c r="AG39" i="12" s="1"/>
  <c r="AK38" i="12"/>
  <c r="AJ38" i="12"/>
  <c r="AH38" i="12"/>
  <c r="Y38" i="12"/>
  <c r="P38" i="12"/>
  <c r="O38" i="12"/>
  <c r="H38" i="12"/>
  <c r="I38" i="12" s="1"/>
  <c r="B38" i="12"/>
  <c r="A39" i="12" s="1"/>
  <c r="AK37" i="12"/>
  <c r="AJ37" i="12"/>
  <c r="AH37" i="12"/>
  <c r="Y37" i="12"/>
  <c r="P37" i="12"/>
  <c r="H37" i="12"/>
  <c r="K37" i="12" s="1"/>
  <c r="B37" i="12"/>
  <c r="AG37" i="12" s="1"/>
  <c r="AK36" i="12"/>
  <c r="AJ36" i="12"/>
  <c r="AH36" i="12"/>
  <c r="Y36" i="12"/>
  <c r="P36" i="12"/>
  <c r="H36" i="12"/>
  <c r="K36" i="12" s="1"/>
  <c r="B36" i="12"/>
  <c r="AG36" i="12" s="1"/>
  <c r="AK35" i="12"/>
  <c r="AJ35" i="12"/>
  <c r="AH35" i="12"/>
  <c r="Y35" i="12"/>
  <c r="P35" i="12"/>
  <c r="H35" i="12"/>
  <c r="K35" i="12" s="1"/>
  <c r="B35" i="12"/>
  <c r="A36" i="12" s="1"/>
  <c r="AK34" i="12"/>
  <c r="AJ34" i="12"/>
  <c r="AH34" i="12"/>
  <c r="Y34" i="12"/>
  <c r="P34" i="12"/>
  <c r="H34" i="12"/>
  <c r="K34" i="12" s="1"/>
  <c r="B34" i="12"/>
  <c r="A35" i="12" s="1"/>
  <c r="AF35" i="12" s="1"/>
  <c r="AK33" i="12"/>
  <c r="AJ33" i="12"/>
  <c r="AH33" i="12"/>
  <c r="Y33" i="12"/>
  <c r="P33" i="12"/>
  <c r="H33" i="12"/>
  <c r="K33" i="12" s="1"/>
  <c r="B33" i="12"/>
  <c r="A34" i="12" s="1"/>
  <c r="AK32" i="12"/>
  <c r="AJ32" i="12"/>
  <c r="AH32" i="12"/>
  <c r="Y32" i="12"/>
  <c r="P32" i="12"/>
  <c r="H32" i="12"/>
  <c r="K32" i="12" s="1"/>
  <c r="B32" i="12"/>
  <c r="AG32" i="12" s="1"/>
  <c r="AK31" i="12"/>
  <c r="AJ31" i="12"/>
  <c r="AH31" i="12"/>
  <c r="Y31" i="12"/>
  <c r="P31" i="12"/>
  <c r="H31" i="12"/>
  <c r="K31" i="12" s="1"/>
  <c r="B31" i="12"/>
  <c r="AG31" i="12" s="1"/>
  <c r="AK30" i="12"/>
  <c r="AJ30" i="12"/>
  <c r="AH30" i="12"/>
  <c r="Y30" i="12"/>
  <c r="P30" i="12"/>
  <c r="H30" i="12"/>
  <c r="K30" i="12" s="1"/>
  <c r="B30" i="12"/>
  <c r="AG30" i="12" s="1"/>
  <c r="AK29" i="12"/>
  <c r="AJ29" i="12"/>
  <c r="AH29" i="12"/>
  <c r="Y29" i="12"/>
  <c r="P29" i="12"/>
  <c r="H29" i="12"/>
  <c r="K29" i="12" s="1"/>
  <c r="B29" i="12"/>
  <c r="AG29" i="12" s="1"/>
  <c r="AK28" i="12"/>
  <c r="AJ28" i="12"/>
  <c r="AH28" i="12"/>
  <c r="Y28" i="12"/>
  <c r="P28" i="12"/>
  <c r="H28" i="12"/>
  <c r="K28" i="12" s="1"/>
  <c r="B28" i="12"/>
  <c r="X28" i="12" s="1"/>
  <c r="AK27" i="12"/>
  <c r="AJ27" i="12"/>
  <c r="AH27" i="12"/>
  <c r="Y27" i="12"/>
  <c r="P27" i="12"/>
  <c r="H27" i="12"/>
  <c r="I27" i="12" s="1"/>
  <c r="B27" i="12"/>
  <c r="AG27" i="12" s="1"/>
  <c r="AK26" i="12"/>
  <c r="AJ26" i="12"/>
  <c r="AH26" i="12"/>
  <c r="Y26" i="12"/>
  <c r="P26" i="12"/>
  <c r="H26" i="12"/>
  <c r="I26" i="12" s="1"/>
  <c r="B26" i="12"/>
  <c r="A27" i="12" s="1"/>
  <c r="AK25" i="12"/>
  <c r="AJ25" i="12"/>
  <c r="AH25" i="12"/>
  <c r="Y25" i="12"/>
  <c r="P25" i="12"/>
  <c r="H25" i="12"/>
  <c r="AK24" i="12"/>
  <c r="AJ24" i="12"/>
  <c r="AH24" i="12"/>
  <c r="Y24" i="12"/>
  <c r="P24" i="12"/>
  <c r="H24" i="12"/>
  <c r="AK23" i="12"/>
  <c r="AJ23" i="12"/>
  <c r="AH23" i="12"/>
  <c r="Y23" i="12"/>
  <c r="P23" i="12"/>
  <c r="H23" i="12"/>
  <c r="AK22" i="12"/>
  <c r="AJ22" i="12"/>
  <c r="AH22" i="12"/>
  <c r="Y22" i="12"/>
  <c r="P22" i="12"/>
  <c r="H22" i="12"/>
  <c r="I22" i="12" s="1"/>
  <c r="AK21" i="12"/>
  <c r="AJ21" i="12"/>
  <c r="AH21" i="12"/>
  <c r="Y21" i="12"/>
  <c r="P21" i="12"/>
  <c r="H21" i="12"/>
  <c r="I21" i="12" s="1"/>
  <c r="AK20" i="12"/>
  <c r="AJ20" i="12"/>
  <c r="AH20" i="12"/>
  <c r="Y20" i="12"/>
  <c r="P20" i="12"/>
  <c r="H20" i="12"/>
  <c r="I20" i="12" s="1"/>
  <c r="AK19" i="12"/>
  <c r="AJ19" i="12"/>
  <c r="AH19" i="12"/>
  <c r="Y19" i="12"/>
  <c r="P19" i="12"/>
  <c r="H19" i="12"/>
  <c r="I19" i="12" s="1"/>
  <c r="AK18" i="12"/>
  <c r="AJ18" i="12"/>
  <c r="AH18" i="12"/>
  <c r="Y18" i="12"/>
  <c r="P18" i="12"/>
  <c r="H18" i="12"/>
  <c r="AK17" i="12"/>
  <c r="AJ17" i="12"/>
  <c r="AH17" i="12"/>
  <c r="Y17" i="12"/>
  <c r="P17" i="12"/>
  <c r="H17" i="12"/>
  <c r="I17" i="12" s="1"/>
  <c r="AK16" i="12"/>
  <c r="AJ16" i="12"/>
  <c r="AH16" i="12"/>
  <c r="Y16" i="12"/>
  <c r="P16" i="12"/>
  <c r="H16" i="12"/>
  <c r="I16" i="12" s="1"/>
  <c r="AK15" i="12"/>
  <c r="AJ15" i="12"/>
  <c r="AH15" i="12"/>
  <c r="Y15" i="12"/>
  <c r="P15" i="12"/>
  <c r="H15" i="12"/>
  <c r="I15" i="12" s="1"/>
  <c r="AK14" i="12"/>
  <c r="AJ14" i="12"/>
  <c r="AH14" i="12"/>
  <c r="Y14" i="12"/>
  <c r="P14" i="12"/>
  <c r="H14" i="12"/>
  <c r="AK13" i="12"/>
  <c r="AJ13" i="12"/>
  <c r="AH13" i="12"/>
  <c r="Y13" i="12"/>
  <c r="P13" i="12"/>
  <c r="H13" i="12"/>
  <c r="I13" i="12" s="1"/>
  <c r="AK12" i="12"/>
  <c r="AJ12" i="12"/>
  <c r="AH12" i="12"/>
  <c r="Y12" i="12"/>
  <c r="P12" i="12"/>
  <c r="AK11" i="12"/>
  <c r="AJ11" i="12"/>
  <c r="AH11" i="12"/>
  <c r="Y11" i="12"/>
  <c r="P11" i="12"/>
  <c r="AK10" i="12"/>
  <c r="AJ10" i="12"/>
  <c r="AH10" i="12"/>
  <c r="Y10" i="12"/>
  <c r="P10" i="12"/>
  <c r="AK9" i="12"/>
  <c r="AJ9" i="12"/>
  <c r="AH9" i="12"/>
  <c r="Y9" i="12"/>
  <c r="P9" i="12"/>
  <c r="AK8" i="12"/>
  <c r="AJ8" i="12"/>
  <c r="AH8" i="12"/>
  <c r="Y8" i="12"/>
  <c r="P8" i="12"/>
  <c r="B8" i="12"/>
  <c r="AG8" i="12" s="1"/>
  <c r="A8" i="12"/>
  <c r="AF8" i="12" s="1"/>
  <c r="C68" i="11"/>
  <c r="AK67" i="11"/>
  <c r="AJ67" i="11"/>
  <c r="AH67" i="11"/>
  <c r="Y67" i="11"/>
  <c r="P67" i="11"/>
  <c r="H67" i="11"/>
  <c r="I67" i="11" s="1"/>
  <c r="B67" i="11"/>
  <c r="O67" i="11" s="1"/>
  <c r="AK66" i="11"/>
  <c r="AJ66" i="11"/>
  <c r="AH66" i="11"/>
  <c r="Y66" i="11"/>
  <c r="P66" i="11"/>
  <c r="I66" i="11"/>
  <c r="H66" i="11"/>
  <c r="K66" i="11" s="1"/>
  <c r="B66" i="11"/>
  <c r="AG66" i="11" s="1"/>
  <c r="AK65" i="11"/>
  <c r="AJ65" i="11"/>
  <c r="AH65" i="11"/>
  <c r="Y65" i="11"/>
  <c r="P65" i="11"/>
  <c r="H65" i="11"/>
  <c r="K65" i="11" s="1"/>
  <c r="B65" i="11"/>
  <c r="A66" i="11" s="1"/>
  <c r="AK64" i="11"/>
  <c r="AJ64" i="11"/>
  <c r="AH64" i="11"/>
  <c r="Y64" i="11"/>
  <c r="P64" i="11"/>
  <c r="H64" i="11"/>
  <c r="I64" i="11" s="1"/>
  <c r="B64" i="11"/>
  <c r="X64" i="11" s="1"/>
  <c r="AK63" i="11"/>
  <c r="AJ63" i="11"/>
  <c r="AH63" i="11"/>
  <c r="Y63" i="11"/>
  <c r="P63" i="11"/>
  <c r="H63" i="11"/>
  <c r="K63" i="11" s="1"/>
  <c r="B63" i="11"/>
  <c r="AG63" i="11" s="1"/>
  <c r="AK62" i="11"/>
  <c r="AJ62" i="11"/>
  <c r="AH62" i="11"/>
  <c r="Y62" i="11"/>
  <c r="P62" i="11"/>
  <c r="H62" i="11"/>
  <c r="K62" i="11" s="1"/>
  <c r="B62" i="11"/>
  <c r="O62" i="11" s="1"/>
  <c r="AK61" i="11"/>
  <c r="AJ61" i="11"/>
  <c r="AH61" i="11"/>
  <c r="Y61" i="11"/>
  <c r="P61" i="11"/>
  <c r="H61" i="11"/>
  <c r="I61" i="11" s="1"/>
  <c r="B61" i="11"/>
  <c r="AG61" i="11" s="1"/>
  <c r="AK60" i="11"/>
  <c r="AJ60" i="11"/>
  <c r="AH60" i="11"/>
  <c r="Y60" i="11"/>
  <c r="P60" i="11"/>
  <c r="H60" i="11"/>
  <c r="I60" i="11" s="1"/>
  <c r="B60" i="11"/>
  <c r="A61" i="11" s="1"/>
  <c r="AK59" i="11"/>
  <c r="AJ59" i="11"/>
  <c r="AH59" i="11"/>
  <c r="Y59" i="11"/>
  <c r="P59" i="11"/>
  <c r="H59" i="11"/>
  <c r="K59" i="11" s="1"/>
  <c r="B59" i="11"/>
  <c r="X59" i="11" s="1"/>
  <c r="AK58" i="11"/>
  <c r="AJ58" i="11"/>
  <c r="AH58" i="11"/>
  <c r="Y58" i="11"/>
  <c r="P58" i="11"/>
  <c r="H58" i="11"/>
  <c r="I58" i="11" s="1"/>
  <c r="B58" i="11"/>
  <c r="AG58" i="11" s="1"/>
  <c r="AK57" i="11"/>
  <c r="AJ57" i="11"/>
  <c r="AH57" i="11"/>
  <c r="Y57" i="11"/>
  <c r="P57" i="11"/>
  <c r="H57" i="11"/>
  <c r="K57" i="11" s="1"/>
  <c r="B57" i="11"/>
  <c r="X57" i="11" s="1"/>
  <c r="AK56" i="11"/>
  <c r="AJ56" i="11"/>
  <c r="AH56" i="11"/>
  <c r="Y56" i="11"/>
  <c r="P56" i="11"/>
  <c r="H56" i="11"/>
  <c r="I56" i="11" s="1"/>
  <c r="B56" i="11"/>
  <c r="AG56" i="11" s="1"/>
  <c r="AK55" i="11"/>
  <c r="AJ55" i="11"/>
  <c r="AH55" i="11"/>
  <c r="Y55" i="11"/>
  <c r="P55" i="11"/>
  <c r="H55" i="11"/>
  <c r="I55" i="11" s="1"/>
  <c r="B55" i="11"/>
  <c r="O55" i="11" s="1"/>
  <c r="AK54" i="11"/>
  <c r="AJ54" i="11"/>
  <c r="AH54" i="11"/>
  <c r="Y54" i="11"/>
  <c r="P54" i="11"/>
  <c r="H54" i="11"/>
  <c r="K54" i="11" s="1"/>
  <c r="B54" i="11"/>
  <c r="AG54" i="11" s="1"/>
  <c r="AK53" i="11"/>
  <c r="AJ53" i="11"/>
  <c r="AH53" i="11"/>
  <c r="Y53" i="11"/>
  <c r="P53" i="11"/>
  <c r="H53" i="11"/>
  <c r="K53" i="11" s="1"/>
  <c r="B53" i="11"/>
  <c r="AG53" i="11" s="1"/>
  <c r="AK52" i="11"/>
  <c r="AJ52" i="11"/>
  <c r="AH52" i="11"/>
  <c r="Y52" i="11"/>
  <c r="P52" i="11"/>
  <c r="H52" i="11"/>
  <c r="I52" i="11" s="1"/>
  <c r="B52" i="11"/>
  <c r="O52" i="11" s="1"/>
  <c r="AK51" i="11"/>
  <c r="AJ51" i="11"/>
  <c r="AH51" i="11"/>
  <c r="Y51" i="11"/>
  <c r="P51" i="11"/>
  <c r="I51" i="11"/>
  <c r="H51" i="11"/>
  <c r="K51" i="11" s="1"/>
  <c r="B51" i="11"/>
  <c r="AG51" i="11" s="1"/>
  <c r="AK50" i="11"/>
  <c r="AJ50" i="11"/>
  <c r="AH50" i="11"/>
  <c r="Y50" i="11"/>
  <c r="P50" i="11"/>
  <c r="H50" i="11"/>
  <c r="K50" i="11" s="1"/>
  <c r="B50" i="11"/>
  <c r="O50" i="11" s="1"/>
  <c r="AK49" i="11"/>
  <c r="AJ49" i="11"/>
  <c r="AH49" i="11"/>
  <c r="Y49" i="11"/>
  <c r="P49" i="11"/>
  <c r="H49" i="11"/>
  <c r="I49" i="11" s="1"/>
  <c r="B49" i="11"/>
  <c r="AG49" i="11" s="1"/>
  <c r="AK48" i="11"/>
  <c r="AJ48" i="11"/>
  <c r="AH48" i="11"/>
  <c r="Y48" i="11"/>
  <c r="P48" i="11"/>
  <c r="H48" i="11"/>
  <c r="I48" i="11" s="1"/>
  <c r="B48" i="11"/>
  <c r="AG48" i="11" s="1"/>
  <c r="AK47" i="11"/>
  <c r="AJ47" i="11"/>
  <c r="AH47" i="11"/>
  <c r="Y47" i="11"/>
  <c r="P47" i="11"/>
  <c r="H47" i="11"/>
  <c r="K47" i="11" s="1"/>
  <c r="B47" i="11"/>
  <c r="O47" i="11" s="1"/>
  <c r="AK46" i="11"/>
  <c r="AJ46" i="11"/>
  <c r="AH46" i="11"/>
  <c r="Y46" i="11"/>
  <c r="P46" i="11"/>
  <c r="H46" i="11"/>
  <c r="K46" i="11" s="1"/>
  <c r="B46" i="11"/>
  <c r="AG46" i="11" s="1"/>
  <c r="AK45" i="11"/>
  <c r="AJ45" i="11"/>
  <c r="AH45" i="11"/>
  <c r="Y45" i="11"/>
  <c r="P45" i="11"/>
  <c r="H45" i="11"/>
  <c r="I45" i="11" s="1"/>
  <c r="B45" i="11"/>
  <c r="X45" i="11" s="1"/>
  <c r="AK44" i="11"/>
  <c r="AJ44" i="11"/>
  <c r="AH44" i="11"/>
  <c r="Y44" i="11"/>
  <c r="P44" i="11"/>
  <c r="H44" i="11"/>
  <c r="I44" i="11" s="1"/>
  <c r="B44" i="11"/>
  <c r="AG44" i="11" s="1"/>
  <c r="AK43" i="11"/>
  <c r="AJ43" i="11"/>
  <c r="AH43" i="11"/>
  <c r="Y43" i="11"/>
  <c r="P43" i="11"/>
  <c r="H43" i="11"/>
  <c r="I43" i="11" s="1"/>
  <c r="B43" i="11"/>
  <c r="O43" i="11" s="1"/>
  <c r="AK42" i="11"/>
  <c r="AJ42" i="11"/>
  <c r="AH42" i="11"/>
  <c r="Y42" i="11"/>
  <c r="P42" i="11"/>
  <c r="H42" i="11"/>
  <c r="K42" i="11" s="1"/>
  <c r="B42" i="11"/>
  <c r="AG42" i="11" s="1"/>
  <c r="AK41" i="11"/>
  <c r="AJ41" i="11"/>
  <c r="AH41" i="11"/>
  <c r="Y41" i="11"/>
  <c r="P41" i="11"/>
  <c r="H41" i="11"/>
  <c r="K41" i="11" s="1"/>
  <c r="B41" i="11"/>
  <c r="AG41" i="11" s="1"/>
  <c r="AK40" i="11"/>
  <c r="AJ40" i="11"/>
  <c r="AH40" i="11"/>
  <c r="Y40" i="11"/>
  <c r="P40" i="11"/>
  <c r="H40" i="11"/>
  <c r="K40" i="11" s="1"/>
  <c r="B40" i="11"/>
  <c r="O40" i="11" s="1"/>
  <c r="AK39" i="11"/>
  <c r="AJ39" i="11"/>
  <c r="AH39" i="11"/>
  <c r="Y39" i="11"/>
  <c r="P39" i="11"/>
  <c r="I39" i="11"/>
  <c r="H39" i="11"/>
  <c r="K39" i="11" s="1"/>
  <c r="B39" i="11"/>
  <c r="AG39" i="11" s="1"/>
  <c r="AK38" i="11"/>
  <c r="AJ38" i="11"/>
  <c r="AH38" i="11"/>
  <c r="Y38" i="11"/>
  <c r="P38" i="11"/>
  <c r="H38" i="11"/>
  <c r="K38" i="11" s="1"/>
  <c r="B38" i="11"/>
  <c r="O38" i="11" s="1"/>
  <c r="AK37" i="11"/>
  <c r="AJ37" i="11"/>
  <c r="AH37" i="11"/>
  <c r="Y37" i="11"/>
  <c r="P37" i="11"/>
  <c r="H37" i="11"/>
  <c r="I37" i="11" s="1"/>
  <c r="B37" i="11"/>
  <c r="AG37" i="11" s="1"/>
  <c r="AK36" i="11"/>
  <c r="AJ36" i="11"/>
  <c r="AH36" i="11"/>
  <c r="Y36" i="11"/>
  <c r="P36" i="11"/>
  <c r="H36" i="11"/>
  <c r="I36" i="11" s="1"/>
  <c r="B36" i="11"/>
  <c r="AG36" i="11" s="1"/>
  <c r="AK35" i="11"/>
  <c r="AJ35" i="11"/>
  <c r="AH35" i="11"/>
  <c r="Y35" i="11"/>
  <c r="P35" i="11"/>
  <c r="H35" i="11"/>
  <c r="K35" i="11" s="1"/>
  <c r="B35" i="11"/>
  <c r="O35" i="11" s="1"/>
  <c r="AK34" i="11"/>
  <c r="AJ34" i="11"/>
  <c r="AH34" i="11"/>
  <c r="Y34" i="11"/>
  <c r="P34" i="11"/>
  <c r="H34" i="11"/>
  <c r="K34" i="11" s="1"/>
  <c r="B34" i="11"/>
  <c r="AG34" i="11" s="1"/>
  <c r="AK33" i="11"/>
  <c r="AJ33" i="11"/>
  <c r="AH33" i="11"/>
  <c r="Y33" i="11"/>
  <c r="P33" i="11"/>
  <c r="H33" i="11"/>
  <c r="I33" i="11" s="1"/>
  <c r="B33" i="11"/>
  <c r="X33" i="11" s="1"/>
  <c r="AK32" i="11"/>
  <c r="AJ32" i="11"/>
  <c r="AH32" i="11"/>
  <c r="Y32" i="11"/>
  <c r="P32" i="11"/>
  <c r="H32" i="11"/>
  <c r="I32" i="11" s="1"/>
  <c r="B32" i="11"/>
  <c r="AG32" i="11" s="1"/>
  <c r="AK31" i="11"/>
  <c r="AJ31" i="11"/>
  <c r="AH31" i="11"/>
  <c r="Y31" i="11"/>
  <c r="P31" i="11"/>
  <c r="H31" i="11"/>
  <c r="I31" i="11" s="1"/>
  <c r="B31" i="11"/>
  <c r="AG31" i="11" s="1"/>
  <c r="AK30" i="11"/>
  <c r="AJ30" i="11"/>
  <c r="AH30" i="11"/>
  <c r="Y30" i="11"/>
  <c r="P30" i="11"/>
  <c r="H30" i="11"/>
  <c r="K30" i="11" s="1"/>
  <c r="B30" i="11"/>
  <c r="AG30" i="11" s="1"/>
  <c r="AK29" i="11"/>
  <c r="AJ29" i="11"/>
  <c r="AH29" i="11"/>
  <c r="Y29" i="11"/>
  <c r="P29" i="11"/>
  <c r="H29" i="11"/>
  <c r="K29" i="11" s="1"/>
  <c r="B29" i="11"/>
  <c r="AG29" i="11" s="1"/>
  <c r="AK28" i="11"/>
  <c r="AJ28" i="11"/>
  <c r="AH28" i="11"/>
  <c r="Y28" i="11"/>
  <c r="P28" i="11"/>
  <c r="H28" i="11"/>
  <c r="I28" i="11" s="1"/>
  <c r="B28" i="11"/>
  <c r="O28" i="11" s="1"/>
  <c r="AK27" i="11"/>
  <c r="AJ27" i="11"/>
  <c r="AH27" i="11"/>
  <c r="Y27" i="11"/>
  <c r="P27" i="11"/>
  <c r="H27" i="11"/>
  <c r="I27" i="11" s="1"/>
  <c r="B27" i="11"/>
  <c r="AG27" i="11" s="1"/>
  <c r="AK26" i="11"/>
  <c r="AJ26" i="11"/>
  <c r="AH26" i="11"/>
  <c r="Y26" i="11"/>
  <c r="P26" i="11"/>
  <c r="H26" i="11"/>
  <c r="K26" i="11" s="1"/>
  <c r="B26" i="11"/>
  <c r="AG26" i="11" s="1"/>
  <c r="AK25" i="11"/>
  <c r="AJ25" i="11"/>
  <c r="AH25" i="11"/>
  <c r="Y25" i="11"/>
  <c r="P25" i="11"/>
  <c r="H25" i="11"/>
  <c r="I25" i="11" s="1"/>
  <c r="AK24" i="11"/>
  <c r="AJ24" i="11"/>
  <c r="AH24" i="11"/>
  <c r="Y24" i="11"/>
  <c r="P24" i="11"/>
  <c r="H24" i="11"/>
  <c r="AK23" i="11"/>
  <c r="AJ23" i="11"/>
  <c r="AH23" i="11"/>
  <c r="Y23" i="11"/>
  <c r="P23" i="11"/>
  <c r="H23" i="11"/>
  <c r="I23" i="11" s="1"/>
  <c r="AK22" i="11"/>
  <c r="AJ22" i="11"/>
  <c r="AH22" i="11"/>
  <c r="Y22" i="11"/>
  <c r="P22" i="11"/>
  <c r="H22" i="11"/>
  <c r="AK21" i="11"/>
  <c r="AJ21" i="11"/>
  <c r="AH21" i="11"/>
  <c r="Y21" i="11"/>
  <c r="P21" i="11"/>
  <c r="H21" i="11"/>
  <c r="I21" i="11" s="1"/>
  <c r="AK20" i="11"/>
  <c r="AJ20" i="11"/>
  <c r="AH20" i="11"/>
  <c r="Y20" i="11"/>
  <c r="P20" i="11"/>
  <c r="H20" i="11"/>
  <c r="I20" i="11" s="1"/>
  <c r="AK19" i="11"/>
  <c r="AJ19" i="11"/>
  <c r="AH19" i="11"/>
  <c r="Y19" i="11"/>
  <c r="P19" i="11"/>
  <c r="H19" i="11"/>
  <c r="AK18" i="11"/>
  <c r="AJ18" i="11"/>
  <c r="AH18" i="11"/>
  <c r="Y18" i="11"/>
  <c r="P18" i="11"/>
  <c r="H18" i="11"/>
  <c r="I18" i="11" s="1"/>
  <c r="AK17" i="11"/>
  <c r="AJ17" i="11"/>
  <c r="AH17" i="11"/>
  <c r="Y17" i="11"/>
  <c r="P17" i="11"/>
  <c r="H17" i="11"/>
  <c r="AK16" i="11"/>
  <c r="AJ16" i="11"/>
  <c r="AH16" i="11"/>
  <c r="Y16" i="11"/>
  <c r="P16" i="11"/>
  <c r="H16" i="11"/>
  <c r="AK15" i="11"/>
  <c r="AJ15" i="11"/>
  <c r="AH15" i="11"/>
  <c r="Y15" i="11"/>
  <c r="P15" i="11"/>
  <c r="H15" i="11"/>
  <c r="I15" i="11" s="1"/>
  <c r="AK14" i="11"/>
  <c r="AJ14" i="11"/>
  <c r="AH14" i="11"/>
  <c r="Y14" i="11"/>
  <c r="P14" i="11"/>
  <c r="H14" i="11"/>
  <c r="AK13" i="11"/>
  <c r="AJ13" i="11"/>
  <c r="AH13" i="11"/>
  <c r="Y13" i="11"/>
  <c r="P13" i="11"/>
  <c r="H13" i="11"/>
  <c r="I13" i="11" s="1"/>
  <c r="AK12" i="11"/>
  <c r="AJ12" i="11"/>
  <c r="AH12" i="11"/>
  <c r="Y12" i="11"/>
  <c r="P12" i="11"/>
  <c r="I12" i="11"/>
  <c r="AK11" i="11"/>
  <c r="AJ11" i="11"/>
  <c r="AH11" i="11"/>
  <c r="Y11" i="11"/>
  <c r="P11" i="11"/>
  <c r="I11" i="11"/>
  <c r="AK10" i="11"/>
  <c r="AJ10" i="11"/>
  <c r="AH10" i="11"/>
  <c r="Y10" i="11"/>
  <c r="P10" i="11"/>
  <c r="I10" i="11"/>
  <c r="AK9" i="11"/>
  <c r="AJ9" i="11"/>
  <c r="AH9" i="11"/>
  <c r="Y9" i="11"/>
  <c r="P9" i="11"/>
  <c r="AK8" i="11"/>
  <c r="AJ8" i="11"/>
  <c r="AH8" i="11"/>
  <c r="Y8" i="11"/>
  <c r="P8" i="11"/>
  <c r="I8" i="11"/>
  <c r="A8" i="11"/>
  <c r="AF8" i="11" s="1"/>
  <c r="F5" i="11"/>
  <c r="C30" i="19" s="1"/>
  <c r="C68" i="10"/>
  <c r="AK67" i="10"/>
  <c r="AJ67" i="10"/>
  <c r="AH67" i="10"/>
  <c r="Y67" i="10"/>
  <c r="P67" i="10"/>
  <c r="H67" i="10"/>
  <c r="K67" i="10" s="1"/>
  <c r="B67" i="10"/>
  <c r="O67" i="10" s="1"/>
  <c r="AK66" i="10"/>
  <c r="AJ66" i="10"/>
  <c r="AH66" i="10"/>
  <c r="Y66" i="10"/>
  <c r="P66" i="10"/>
  <c r="H66" i="10"/>
  <c r="K66" i="10" s="1"/>
  <c r="B66" i="10"/>
  <c r="AG66" i="10" s="1"/>
  <c r="AK65" i="10"/>
  <c r="AJ65" i="10"/>
  <c r="AH65" i="10"/>
  <c r="Y65" i="10"/>
  <c r="P65" i="10"/>
  <c r="H65" i="10"/>
  <c r="K65" i="10" s="1"/>
  <c r="B65" i="10"/>
  <c r="A66" i="10" s="1"/>
  <c r="AK64" i="10"/>
  <c r="AJ64" i="10"/>
  <c r="AH64" i="10"/>
  <c r="Y64" i="10"/>
  <c r="P64" i="10"/>
  <c r="H64" i="10"/>
  <c r="K64" i="10" s="1"/>
  <c r="B64" i="10"/>
  <c r="X64" i="10" s="1"/>
  <c r="AK63" i="10"/>
  <c r="AJ63" i="10"/>
  <c r="AH63" i="10"/>
  <c r="Y63" i="10"/>
  <c r="P63" i="10"/>
  <c r="H63" i="10"/>
  <c r="K63" i="10" s="1"/>
  <c r="B63" i="10"/>
  <c r="O63" i="10" s="1"/>
  <c r="AK62" i="10"/>
  <c r="AJ62" i="10"/>
  <c r="AH62" i="10"/>
  <c r="Y62" i="10"/>
  <c r="P62" i="10"/>
  <c r="H62" i="10"/>
  <c r="K62" i="10" s="1"/>
  <c r="B62" i="10"/>
  <c r="O62" i="10" s="1"/>
  <c r="AK61" i="10"/>
  <c r="AJ61" i="10"/>
  <c r="AH61" i="10"/>
  <c r="Y61" i="10"/>
  <c r="P61" i="10"/>
  <c r="H61" i="10"/>
  <c r="I61" i="10" s="1"/>
  <c r="B61" i="10"/>
  <c r="AG61" i="10" s="1"/>
  <c r="AK60" i="10"/>
  <c r="AJ60" i="10"/>
  <c r="AH60" i="10"/>
  <c r="Y60" i="10"/>
  <c r="P60" i="10"/>
  <c r="H60" i="10"/>
  <c r="K60" i="10" s="1"/>
  <c r="B60" i="10"/>
  <c r="A61" i="10" s="1"/>
  <c r="AK59" i="10"/>
  <c r="AJ59" i="10"/>
  <c r="AH59" i="10"/>
  <c r="Y59" i="10"/>
  <c r="P59" i="10"/>
  <c r="K59" i="10"/>
  <c r="I59" i="10"/>
  <c r="H59" i="10"/>
  <c r="B59" i="10"/>
  <c r="X59" i="10" s="1"/>
  <c r="AK58" i="10"/>
  <c r="AJ58" i="10"/>
  <c r="AH58" i="10"/>
  <c r="Y58" i="10"/>
  <c r="P58" i="10"/>
  <c r="H58" i="10"/>
  <c r="K58" i="10" s="1"/>
  <c r="B58" i="10"/>
  <c r="AG58" i="10" s="1"/>
  <c r="AK57" i="10"/>
  <c r="AJ57" i="10"/>
  <c r="AH57" i="10"/>
  <c r="Y57" i="10"/>
  <c r="P57" i="10"/>
  <c r="H57" i="10"/>
  <c r="K57" i="10" s="1"/>
  <c r="B57" i="10"/>
  <c r="X57" i="10" s="1"/>
  <c r="AK56" i="10"/>
  <c r="AJ56" i="10"/>
  <c r="AH56" i="10"/>
  <c r="Y56" i="10"/>
  <c r="P56" i="10"/>
  <c r="H56" i="10"/>
  <c r="K56" i="10" s="1"/>
  <c r="B56" i="10"/>
  <c r="AG56" i="10" s="1"/>
  <c r="AK55" i="10"/>
  <c r="AJ55" i="10"/>
  <c r="AH55" i="10"/>
  <c r="Y55" i="10"/>
  <c r="P55" i="10"/>
  <c r="H55" i="10"/>
  <c r="K55" i="10" s="1"/>
  <c r="B55" i="10"/>
  <c r="O55" i="10" s="1"/>
  <c r="AK54" i="10"/>
  <c r="AJ54" i="10"/>
  <c r="AH54" i="10"/>
  <c r="Y54" i="10"/>
  <c r="P54" i="10"/>
  <c r="H54" i="10"/>
  <c r="K54" i="10" s="1"/>
  <c r="B54" i="10"/>
  <c r="AG54" i="10" s="1"/>
  <c r="AK53" i="10"/>
  <c r="AJ53" i="10"/>
  <c r="AH53" i="10"/>
  <c r="Y53" i="10"/>
  <c r="P53" i="10"/>
  <c r="H53" i="10"/>
  <c r="I53" i="10" s="1"/>
  <c r="B53" i="10"/>
  <c r="AG53" i="10" s="1"/>
  <c r="AK52" i="10"/>
  <c r="AJ52" i="10"/>
  <c r="AH52" i="10"/>
  <c r="Y52" i="10"/>
  <c r="P52" i="10"/>
  <c r="H52" i="10"/>
  <c r="I52" i="10" s="1"/>
  <c r="B52" i="10"/>
  <c r="X52" i="10" s="1"/>
  <c r="AK51" i="10"/>
  <c r="AJ51" i="10"/>
  <c r="AH51" i="10"/>
  <c r="Y51" i="10"/>
  <c r="P51" i="10"/>
  <c r="H51" i="10"/>
  <c r="K51" i="10" s="1"/>
  <c r="B51" i="10"/>
  <c r="O51" i="10" s="1"/>
  <c r="AK50" i="10"/>
  <c r="AJ50" i="10"/>
  <c r="AH50" i="10"/>
  <c r="Y50" i="10"/>
  <c r="P50" i="10"/>
  <c r="H50" i="10"/>
  <c r="K50" i="10" s="1"/>
  <c r="B50" i="10"/>
  <c r="O50" i="10" s="1"/>
  <c r="AK49" i="10"/>
  <c r="AJ49" i="10"/>
  <c r="AH49" i="10"/>
  <c r="Y49" i="10"/>
  <c r="P49" i="10"/>
  <c r="H49" i="10"/>
  <c r="I49" i="10" s="1"/>
  <c r="B49" i="10"/>
  <c r="AG49" i="10" s="1"/>
  <c r="AK48" i="10"/>
  <c r="AJ48" i="10"/>
  <c r="AH48" i="10"/>
  <c r="Y48" i="10"/>
  <c r="P48" i="10"/>
  <c r="H48" i="10"/>
  <c r="I48" i="10" s="1"/>
  <c r="B48" i="10"/>
  <c r="AG48" i="10" s="1"/>
  <c r="AK47" i="10"/>
  <c r="AJ47" i="10"/>
  <c r="AH47" i="10"/>
  <c r="Y47" i="10"/>
  <c r="P47" i="10"/>
  <c r="H47" i="10"/>
  <c r="K47" i="10" s="1"/>
  <c r="B47" i="10"/>
  <c r="AG47" i="10" s="1"/>
  <c r="AK46" i="10"/>
  <c r="AJ46" i="10"/>
  <c r="AH46" i="10"/>
  <c r="Y46" i="10"/>
  <c r="P46" i="10"/>
  <c r="H46" i="10"/>
  <c r="K46" i="10" s="1"/>
  <c r="B46" i="10"/>
  <c r="AG46" i="10" s="1"/>
  <c r="AK45" i="10"/>
  <c r="AJ45" i="10"/>
  <c r="AH45" i="10"/>
  <c r="Y45" i="10"/>
  <c r="P45" i="10"/>
  <c r="H45" i="10"/>
  <c r="K45" i="10" s="1"/>
  <c r="B45" i="10"/>
  <c r="X45" i="10" s="1"/>
  <c r="AK44" i="10"/>
  <c r="AJ44" i="10"/>
  <c r="AH44" i="10"/>
  <c r="Y44" i="10"/>
  <c r="P44" i="10"/>
  <c r="H44" i="10"/>
  <c r="K44" i="10" s="1"/>
  <c r="B44" i="10"/>
  <c r="AG44" i="10" s="1"/>
  <c r="AK43" i="10"/>
  <c r="AJ43" i="10"/>
  <c r="AH43" i="10"/>
  <c r="Y43" i="10"/>
  <c r="P43" i="10"/>
  <c r="H43" i="10"/>
  <c r="I43" i="10" s="1"/>
  <c r="B43" i="10"/>
  <c r="O43" i="10" s="1"/>
  <c r="AK42" i="10"/>
  <c r="AJ42" i="10"/>
  <c r="AH42" i="10"/>
  <c r="Y42" i="10"/>
  <c r="P42" i="10"/>
  <c r="H42" i="10"/>
  <c r="K42" i="10" s="1"/>
  <c r="B42" i="10"/>
  <c r="AG42" i="10" s="1"/>
  <c r="AK41" i="10"/>
  <c r="AJ41" i="10"/>
  <c r="AH41" i="10"/>
  <c r="Y41" i="10"/>
  <c r="P41" i="10"/>
  <c r="I41" i="10"/>
  <c r="H41" i="10"/>
  <c r="K41" i="10" s="1"/>
  <c r="B41" i="10"/>
  <c r="A42" i="10" s="1"/>
  <c r="AK40" i="10"/>
  <c r="AJ40" i="10"/>
  <c r="AH40" i="10"/>
  <c r="Y40" i="10"/>
  <c r="P40" i="10"/>
  <c r="H40" i="10"/>
  <c r="I40" i="10" s="1"/>
  <c r="B40" i="10"/>
  <c r="X40" i="10" s="1"/>
  <c r="AK39" i="10"/>
  <c r="AJ39" i="10"/>
  <c r="AH39" i="10"/>
  <c r="Y39" i="10"/>
  <c r="P39" i="10"/>
  <c r="H39" i="10"/>
  <c r="I39" i="10" s="1"/>
  <c r="B39" i="10"/>
  <c r="O39" i="10" s="1"/>
  <c r="AK38" i="10"/>
  <c r="AJ38" i="10"/>
  <c r="AH38" i="10"/>
  <c r="Y38" i="10"/>
  <c r="P38" i="10"/>
  <c r="H38" i="10"/>
  <c r="K38" i="10" s="1"/>
  <c r="B38" i="10"/>
  <c r="O38" i="10" s="1"/>
  <c r="AK37" i="10"/>
  <c r="AJ37" i="10"/>
  <c r="AH37" i="10"/>
  <c r="Y37" i="10"/>
  <c r="P37" i="10"/>
  <c r="H37" i="10"/>
  <c r="I37" i="10" s="1"/>
  <c r="B37" i="10"/>
  <c r="AG37" i="10" s="1"/>
  <c r="AK36" i="10"/>
  <c r="AJ36" i="10"/>
  <c r="AH36" i="10"/>
  <c r="Y36" i="10"/>
  <c r="P36" i="10"/>
  <c r="H36" i="10"/>
  <c r="K36" i="10" s="1"/>
  <c r="B36" i="10"/>
  <c r="AG36" i="10" s="1"/>
  <c r="AK35" i="10"/>
  <c r="AJ35" i="10"/>
  <c r="AH35" i="10"/>
  <c r="Y35" i="10"/>
  <c r="P35" i="10"/>
  <c r="I35" i="10"/>
  <c r="H35" i="10"/>
  <c r="K35" i="10" s="1"/>
  <c r="B35" i="10"/>
  <c r="AG35" i="10" s="1"/>
  <c r="AK34" i="10"/>
  <c r="AJ34" i="10"/>
  <c r="AH34" i="10"/>
  <c r="Y34" i="10"/>
  <c r="P34" i="10"/>
  <c r="H34" i="10"/>
  <c r="K34" i="10" s="1"/>
  <c r="B34" i="10"/>
  <c r="AG34" i="10" s="1"/>
  <c r="AK33" i="10"/>
  <c r="AJ33" i="10"/>
  <c r="AH33" i="10"/>
  <c r="Y33" i="10"/>
  <c r="P33" i="10"/>
  <c r="H33" i="10"/>
  <c r="K33" i="10" s="1"/>
  <c r="B33" i="10"/>
  <c r="X33" i="10" s="1"/>
  <c r="AK32" i="10"/>
  <c r="AJ32" i="10"/>
  <c r="AH32" i="10"/>
  <c r="Y32" i="10"/>
  <c r="P32" i="10"/>
  <c r="H32" i="10"/>
  <c r="K32" i="10" s="1"/>
  <c r="B32" i="10"/>
  <c r="AG32" i="10" s="1"/>
  <c r="AK31" i="10"/>
  <c r="AJ31" i="10"/>
  <c r="AH31" i="10"/>
  <c r="Y31" i="10"/>
  <c r="H31" i="10"/>
  <c r="K31" i="10" s="1"/>
  <c r="B31" i="10"/>
  <c r="O31" i="10" s="1"/>
  <c r="AK30" i="10"/>
  <c r="AJ30" i="10"/>
  <c r="AH30" i="10"/>
  <c r="Y30" i="10"/>
  <c r="H30" i="10"/>
  <c r="K30" i="10" s="1"/>
  <c r="B30" i="10"/>
  <c r="AG30" i="10" s="1"/>
  <c r="AK29" i="10"/>
  <c r="AJ29" i="10"/>
  <c r="AH29" i="10"/>
  <c r="Y29" i="10"/>
  <c r="K29" i="10"/>
  <c r="H29" i="10"/>
  <c r="I29" i="10" s="1"/>
  <c r="B29" i="10"/>
  <c r="A30" i="10" s="1"/>
  <c r="AK28" i="10"/>
  <c r="AJ28" i="10"/>
  <c r="AH28" i="10"/>
  <c r="Y28" i="10"/>
  <c r="H28" i="10"/>
  <c r="I28" i="10" s="1"/>
  <c r="B28" i="10"/>
  <c r="X28" i="10" s="1"/>
  <c r="AK27" i="10"/>
  <c r="AJ27" i="10"/>
  <c r="AH27" i="10"/>
  <c r="Y27" i="10"/>
  <c r="H27" i="10"/>
  <c r="I27" i="10" s="1"/>
  <c r="B27" i="10"/>
  <c r="O27" i="10" s="1"/>
  <c r="AK26" i="10"/>
  <c r="AJ26" i="10"/>
  <c r="AH26" i="10"/>
  <c r="Y26" i="10"/>
  <c r="H26" i="10"/>
  <c r="AK25" i="10"/>
  <c r="AJ25" i="10"/>
  <c r="AH25" i="10"/>
  <c r="Y25" i="10"/>
  <c r="H25" i="10"/>
  <c r="I25" i="10" s="1"/>
  <c r="AK24" i="10"/>
  <c r="AJ24" i="10"/>
  <c r="AH24" i="10"/>
  <c r="Y24" i="10"/>
  <c r="H24" i="10"/>
  <c r="AK23" i="10"/>
  <c r="AJ23" i="10"/>
  <c r="AH23" i="10"/>
  <c r="Y23" i="10"/>
  <c r="H23" i="10"/>
  <c r="AK22" i="10"/>
  <c r="AJ22" i="10"/>
  <c r="AH22" i="10"/>
  <c r="Y22" i="10"/>
  <c r="H22" i="10"/>
  <c r="AK21" i="10"/>
  <c r="AJ21" i="10"/>
  <c r="AH21" i="10"/>
  <c r="Y21" i="10"/>
  <c r="H21" i="10"/>
  <c r="AK20" i="10"/>
  <c r="AJ20" i="10"/>
  <c r="AH20" i="10"/>
  <c r="Y20" i="10"/>
  <c r="H20" i="10"/>
  <c r="I20" i="10" s="1"/>
  <c r="AK19" i="10"/>
  <c r="AJ19" i="10"/>
  <c r="AH19" i="10"/>
  <c r="Y19" i="10"/>
  <c r="H19" i="10"/>
  <c r="I19" i="10" s="1"/>
  <c r="AK18" i="10"/>
  <c r="AJ18" i="10"/>
  <c r="AH18" i="10"/>
  <c r="Y18" i="10"/>
  <c r="H18" i="10"/>
  <c r="AK17" i="10"/>
  <c r="AJ17" i="10"/>
  <c r="AH17" i="10"/>
  <c r="Y17" i="10"/>
  <c r="H17" i="10"/>
  <c r="AK16" i="10"/>
  <c r="AJ16" i="10"/>
  <c r="AH16" i="10"/>
  <c r="Y16" i="10"/>
  <c r="H16" i="10"/>
  <c r="I16" i="10" s="1"/>
  <c r="AK15" i="10"/>
  <c r="AJ15" i="10"/>
  <c r="AH15" i="10"/>
  <c r="Y15" i="10"/>
  <c r="H15" i="10"/>
  <c r="I15" i="10" s="1"/>
  <c r="AK14" i="10"/>
  <c r="AJ14" i="10"/>
  <c r="AH14" i="10"/>
  <c r="Y14" i="10"/>
  <c r="H14" i="10"/>
  <c r="AK13" i="10"/>
  <c r="AJ13" i="10"/>
  <c r="AH13" i="10"/>
  <c r="Y13" i="10"/>
  <c r="H13" i="10"/>
  <c r="I13" i="10" s="1"/>
  <c r="AK12" i="10"/>
  <c r="AJ12" i="10"/>
  <c r="AH12" i="10"/>
  <c r="Y12" i="10"/>
  <c r="AK11" i="10"/>
  <c r="AJ11" i="10"/>
  <c r="AH11" i="10"/>
  <c r="Y11" i="10"/>
  <c r="I11" i="10"/>
  <c r="AK10" i="10"/>
  <c r="AJ10" i="10"/>
  <c r="AH10" i="10"/>
  <c r="Y10" i="10"/>
  <c r="I10" i="10"/>
  <c r="AK9" i="10"/>
  <c r="AJ9" i="10"/>
  <c r="AH9" i="10"/>
  <c r="Y9" i="10"/>
  <c r="I9" i="10"/>
  <c r="AK8" i="10"/>
  <c r="AJ8" i="10"/>
  <c r="AH8" i="10"/>
  <c r="Y8" i="10"/>
  <c r="I8" i="10"/>
  <c r="B8" i="10"/>
  <c r="AG8" i="10" s="1"/>
  <c r="A8" i="10"/>
  <c r="AF8" i="10" s="1"/>
  <c r="F5" i="10"/>
  <c r="C29" i="19" s="1"/>
  <c r="C68" i="9"/>
  <c r="AK67" i="9"/>
  <c r="AJ67" i="9"/>
  <c r="AH67" i="9"/>
  <c r="Y67" i="9"/>
  <c r="P67" i="9"/>
  <c r="H67" i="9"/>
  <c r="B67" i="9"/>
  <c r="O67" i="9" s="1"/>
  <c r="AK66" i="9"/>
  <c r="AJ66" i="9"/>
  <c r="AH66" i="9"/>
  <c r="Y66" i="9"/>
  <c r="P66" i="9"/>
  <c r="H66" i="9"/>
  <c r="I66" i="9" s="1"/>
  <c r="B66" i="9"/>
  <c r="AG66" i="9" s="1"/>
  <c r="AK65" i="9"/>
  <c r="AJ65" i="9"/>
  <c r="AH65" i="9"/>
  <c r="Y65" i="9"/>
  <c r="P65" i="9"/>
  <c r="H65" i="9"/>
  <c r="K65" i="9" s="1"/>
  <c r="B65" i="9"/>
  <c r="AK64" i="9"/>
  <c r="AJ64" i="9"/>
  <c r="AH64" i="9"/>
  <c r="Y64" i="9"/>
  <c r="P64" i="9"/>
  <c r="K64" i="9"/>
  <c r="H64" i="9"/>
  <c r="I64" i="9" s="1"/>
  <c r="B64" i="9"/>
  <c r="AG64" i="9" s="1"/>
  <c r="AK63" i="9"/>
  <c r="AJ63" i="9"/>
  <c r="AH63" i="9"/>
  <c r="Y63" i="9"/>
  <c r="P63" i="9"/>
  <c r="K63" i="9"/>
  <c r="H63" i="9"/>
  <c r="I63" i="9" s="1"/>
  <c r="B63" i="9"/>
  <c r="AK62" i="9"/>
  <c r="AJ62" i="9"/>
  <c r="AH62" i="9"/>
  <c r="Y62" i="9"/>
  <c r="P62" i="9"/>
  <c r="H62" i="9"/>
  <c r="K62" i="9" s="1"/>
  <c r="B62" i="9"/>
  <c r="O62" i="9" s="1"/>
  <c r="AK61" i="9"/>
  <c r="AJ61" i="9"/>
  <c r="AH61" i="9"/>
  <c r="Y61" i="9"/>
  <c r="P61" i="9"/>
  <c r="H61" i="9"/>
  <c r="I61" i="9" s="1"/>
  <c r="B61" i="9"/>
  <c r="AG61" i="9" s="1"/>
  <c r="AK60" i="9"/>
  <c r="AJ60" i="9"/>
  <c r="AH60" i="9"/>
  <c r="Y60" i="9"/>
  <c r="P60" i="9"/>
  <c r="H60" i="9"/>
  <c r="B60" i="9"/>
  <c r="AG60" i="9" s="1"/>
  <c r="AK59" i="9"/>
  <c r="AJ59" i="9"/>
  <c r="AH59" i="9"/>
  <c r="Y59" i="9"/>
  <c r="P59" i="9"/>
  <c r="H59" i="9"/>
  <c r="B59" i="9"/>
  <c r="X59" i="9" s="1"/>
  <c r="AK58" i="9"/>
  <c r="AJ58" i="9"/>
  <c r="AH58" i="9"/>
  <c r="Y58" i="9"/>
  <c r="P58" i="9"/>
  <c r="H58" i="9"/>
  <c r="K58" i="9" s="1"/>
  <c r="B58" i="9"/>
  <c r="A59" i="9" s="1"/>
  <c r="N59" i="9" s="1"/>
  <c r="AK57" i="9"/>
  <c r="AJ57" i="9"/>
  <c r="AH57" i="9"/>
  <c r="Y57" i="9"/>
  <c r="P57" i="9"/>
  <c r="H57" i="9"/>
  <c r="K57" i="9" s="1"/>
  <c r="B57" i="9"/>
  <c r="X57" i="9" s="1"/>
  <c r="AK56" i="9"/>
  <c r="AJ56" i="9"/>
  <c r="AH56" i="9"/>
  <c r="Y56" i="9"/>
  <c r="P56" i="9"/>
  <c r="H56" i="9"/>
  <c r="K56" i="9" s="1"/>
  <c r="B56" i="9"/>
  <c r="AG56" i="9" s="1"/>
  <c r="AK55" i="9"/>
  <c r="AJ55" i="9"/>
  <c r="AH55" i="9"/>
  <c r="Y55" i="9"/>
  <c r="P55" i="9"/>
  <c r="H55" i="9"/>
  <c r="B55" i="9"/>
  <c r="O55" i="9" s="1"/>
  <c r="AK54" i="9"/>
  <c r="AJ54" i="9"/>
  <c r="AH54" i="9"/>
  <c r="Y54" i="9"/>
  <c r="P54" i="9"/>
  <c r="H54" i="9"/>
  <c r="K54" i="9" s="1"/>
  <c r="B54" i="9"/>
  <c r="AG54" i="9" s="1"/>
  <c r="AK53" i="9"/>
  <c r="AJ53" i="9"/>
  <c r="AH53" i="9"/>
  <c r="Y53" i="9"/>
  <c r="P53" i="9"/>
  <c r="H53" i="9"/>
  <c r="I53" i="9" s="1"/>
  <c r="B53" i="9"/>
  <c r="AG53" i="9" s="1"/>
  <c r="AK52" i="9"/>
  <c r="AJ52" i="9"/>
  <c r="AH52" i="9"/>
  <c r="Y52" i="9"/>
  <c r="P52" i="9"/>
  <c r="H52" i="9"/>
  <c r="I52" i="9" s="1"/>
  <c r="B52" i="9"/>
  <c r="A53" i="9" s="1"/>
  <c r="AK51" i="9"/>
  <c r="AJ51" i="9"/>
  <c r="AH51" i="9"/>
  <c r="Y51" i="9"/>
  <c r="P51" i="9"/>
  <c r="H51" i="9"/>
  <c r="I51" i="9" s="1"/>
  <c r="B51" i="9"/>
  <c r="X51" i="9" s="1"/>
  <c r="AK50" i="9"/>
  <c r="AJ50" i="9"/>
  <c r="AH50" i="9"/>
  <c r="Y50" i="9"/>
  <c r="P50" i="9"/>
  <c r="I50" i="9"/>
  <c r="H50" i="9"/>
  <c r="K50" i="9" s="1"/>
  <c r="B50" i="9"/>
  <c r="O50" i="9" s="1"/>
  <c r="AK49" i="9"/>
  <c r="AJ49" i="9"/>
  <c r="AH49" i="9"/>
  <c r="Y49" i="9"/>
  <c r="P49" i="9"/>
  <c r="H49" i="9"/>
  <c r="I49" i="9" s="1"/>
  <c r="B49" i="9"/>
  <c r="AG49" i="9" s="1"/>
  <c r="AK48" i="9"/>
  <c r="AJ48" i="9"/>
  <c r="AH48" i="9"/>
  <c r="Y48" i="9"/>
  <c r="P48" i="9"/>
  <c r="H48" i="9"/>
  <c r="B48" i="9"/>
  <c r="AG48" i="9" s="1"/>
  <c r="AK47" i="9"/>
  <c r="AJ47" i="9"/>
  <c r="AH47" i="9"/>
  <c r="Y47" i="9"/>
  <c r="P47" i="9"/>
  <c r="H47" i="9"/>
  <c r="B47" i="9"/>
  <c r="X47" i="9" s="1"/>
  <c r="AK46" i="9"/>
  <c r="AJ46" i="9"/>
  <c r="AH46" i="9"/>
  <c r="Y46" i="9"/>
  <c r="P46" i="9"/>
  <c r="H46" i="9"/>
  <c r="K46" i="9" s="1"/>
  <c r="B46" i="9"/>
  <c r="A47" i="9" s="1"/>
  <c r="N47" i="9" s="1"/>
  <c r="AK45" i="9"/>
  <c r="AJ45" i="9"/>
  <c r="AH45" i="9"/>
  <c r="Y45" i="9"/>
  <c r="P45" i="9"/>
  <c r="K45" i="9"/>
  <c r="I45" i="9"/>
  <c r="H45" i="9"/>
  <c r="B45" i="9"/>
  <c r="X45" i="9" s="1"/>
  <c r="AK44" i="9"/>
  <c r="AJ44" i="9"/>
  <c r="AH44" i="9"/>
  <c r="Y44" i="9"/>
  <c r="P44" i="9"/>
  <c r="H44" i="9"/>
  <c r="K44" i="9" s="1"/>
  <c r="B44" i="9"/>
  <c r="AG44" i="9" s="1"/>
  <c r="AK43" i="9"/>
  <c r="AJ43" i="9"/>
  <c r="AH43" i="9"/>
  <c r="Y43" i="9"/>
  <c r="P43" i="9"/>
  <c r="H43" i="9"/>
  <c r="B43" i="9"/>
  <c r="O43" i="9" s="1"/>
  <c r="AK42" i="9"/>
  <c r="AJ42" i="9"/>
  <c r="AH42" i="9"/>
  <c r="Y42" i="9"/>
  <c r="P42" i="9"/>
  <c r="H42" i="9"/>
  <c r="K42" i="9" s="1"/>
  <c r="B42" i="9"/>
  <c r="AG42" i="9" s="1"/>
  <c r="AK41" i="9"/>
  <c r="AJ41" i="9"/>
  <c r="AH41" i="9"/>
  <c r="Y41" i="9"/>
  <c r="P41" i="9"/>
  <c r="H41" i="9"/>
  <c r="I41" i="9" s="1"/>
  <c r="B41" i="9"/>
  <c r="AG41" i="9" s="1"/>
  <c r="AK40" i="9"/>
  <c r="AJ40" i="9"/>
  <c r="AH40" i="9"/>
  <c r="Y40" i="9"/>
  <c r="P40" i="9"/>
  <c r="H40" i="9"/>
  <c r="I40" i="9" s="1"/>
  <c r="B40" i="9"/>
  <c r="A41" i="9" s="1"/>
  <c r="AK39" i="9"/>
  <c r="AJ39" i="9"/>
  <c r="AH39" i="9"/>
  <c r="Y39" i="9"/>
  <c r="P39" i="9"/>
  <c r="H39" i="9"/>
  <c r="I39" i="9" s="1"/>
  <c r="B39" i="9"/>
  <c r="X39" i="9" s="1"/>
  <c r="AK38" i="9"/>
  <c r="AJ38" i="9"/>
  <c r="AH38" i="9"/>
  <c r="Y38" i="9"/>
  <c r="P38" i="9"/>
  <c r="H38" i="9"/>
  <c r="K38" i="9" s="1"/>
  <c r="B38" i="9"/>
  <c r="O38" i="9" s="1"/>
  <c r="AK37" i="9"/>
  <c r="AJ37" i="9"/>
  <c r="AH37" i="9"/>
  <c r="Y37" i="9"/>
  <c r="P37" i="9"/>
  <c r="H37" i="9"/>
  <c r="I37" i="9" s="1"/>
  <c r="AK36" i="9"/>
  <c r="AJ36" i="9"/>
  <c r="AH36" i="9"/>
  <c r="Y36" i="9"/>
  <c r="P36" i="9"/>
  <c r="H36" i="9"/>
  <c r="AK35" i="9"/>
  <c r="AJ35" i="9"/>
  <c r="AH35" i="9"/>
  <c r="Y35" i="9"/>
  <c r="P35" i="9"/>
  <c r="H35" i="9"/>
  <c r="AK34" i="9"/>
  <c r="AJ34" i="9"/>
  <c r="AH34" i="9"/>
  <c r="Y34" i="9"/>
  <c r="P34" i="9"/>
  <c r="H34" i="9"/>
  <c r="AK33" i="9"/>
  <c r="AJ33" i="9"/>
  <c r="AH33" i="9"/>
  <c r="Y33" i="9"/>
  <c r="P33" i="9"/>
  <c r="I33" i="9"/>
  <c r="H33" i="9"/>
  <c r="K33" i="9" s="1"/>
  <c r="AK32" i="9"/>
  <c r="AJ32" i="9"/>
  <c r="AH32" i="9"/>
  <c r="Y32" i="9"/>
  <c r="P32" i="9"/>
  <c r="H32" i="9"/>
  <c r="AK31" i="9"/>
  <c r="AJ31" i="9"/>
  <c r="AH31" i="9"/>
  <c r="Y31" i="9"/>
  <c r="P31" i="9"/>
  <c r="H31" i="9"/>
  <c r="I31" i="9" s="1"/>
  <c r="AK30" i="9"/>
  <c r="AJ30" i="9"/>
  <c r="AH30" i="9"/>
  <c r="Y30" i="9"/>
  <c r="P30" i="9"/>
  <c r="H30" i="9"/>
  <c r="I30" i="9" s="1"/>
  <c r="AK29" i="9"/>
  <c r="AJ29" i="9"/>
  <c r="AH29" i="9"/>
  <c r="Y29" i="9"/>
  <c r="P29" i="9"/>
  <c r="H29" i="9"/>
  <c r="I29" i="9" s="1"/>
  <c r="AK28" i="9"/>
  <c r="AJ28" i="9"/>
  <c r="AH28" i="9"/>
  <c r="Y28" i="9"/>
  <c r="P28" i="9"/>
  <c r="H28" i="9"/>
  <c r="I28" i="9" s="1"/>
  <c r="AK27" i="9"/>
  <c r="AJ27" i="9"/>
  <c r="AH27" i="9"/>
  <c r="Y27" i="9"/>
  <c r="P27" i="9"/>
  <c r="H27" i="9"/>
  <c r="I27" i="9" s="1"/>
  <c r="AK26" i="9"/>
  <c r="AJ26" i="9"/>
  <c r="AH26" i="9"/>
  <c r="Y26" i="9"/>
  <c r="P26" i="9"/>
  <c r="H26" i="9"/>
  <c r="I26" i="9" s="1"/>
  <c r="AK25" i="9"/>
  <c r="AJ25" i="9"/>
  <c r="AH25" i="9"/>
  <c r="Y25" i="9"/>
  <c r="P25" i="9"/>
  <c r="H25" i="9"/>
  <c r="I25" i="9" s="1"/>
  <c r="AK24" i="9"/>
  <c r="AJ24" i="9"/>
  <c r="AH24" i="9"/>
  <c r="Y24" i="9"/>
  <c r="P24" i="9"/>
  <c r="H24" i="9"/>
  <c r="AK23" i="9"/>
  <c r="AJ23" i="9"/>
  <c r="AH23" i="9"/>
  <c r="Y23" i="9"/>
  <c r="P23" i="9"/>
  <c r="H23" i="9"/>
  <c r="AK22" i="9"/>
  <c r="AJ22" i="9"/>
  <c r="AH22" i="9"/>
  <c r="Y22" i="9"/>
  <c r="P22" i="9"/>
  <c r="H22" i="9"/>
  <c r="AK21" i="9"/>
  <c r="AJ21" i="9"/>
  <c r="AH21" i="9"/>
  <c r="Y21" i="9"/>
  <c r="P21" i="9"/>
  <c r="H21" i="9"/>
  <c r="I21" i="9" s="1"/>
  <c r="AK20" i="9"/>
  <c r="AJ20" i="9"/>
  <c r="AH20" i="9"/>
  <c r="Y20" i="9"/>
  <c r="P20" i="9"/>
  <c r="H20" i="9"/>
  <c r="I20" i="9" s="1"/>
  <c r="AK19" i="9"/>
  <c r="AJ19" i="9"/>
  <c r="AH19" i="9"/>
  <c r="Y19" i="9"/>
  <c r="P19" i="9"/>
  <c r="H19" i="9"/>
  <c r="AK18" i="9"/>
  <c r="AJ18" i="9"/>
  <c r="AH18" i="9"/>
  <c r="Y18" i="9"/>
  <c r="P18" i="9"/>
  <c r="H18" i="9"/>
  <c r="I18" i="9" s="1"/>
  <c r="AK17" i="9"/>
  <c r="AJ17" i="9"/>
  <c r="AH17" i="9"/>
  <c r="Y17" i="9"/>
  <c r="P17" i="9"/>
  <c r="H17" i="9"/>
  <c r="AK16" i="9"/>
  <c r="AJ16" i="9"/>
  <c r="AH16" i="9"/>
  <c r="Y16" i="9"/>
  <c r="P16" i="9"/>
  <c r="H16" i="9"/>
  <c r="I16" i="9" s="1"/>
  <c r="AK15" i="9"/>
  <c r="AJ15" i="9"/>
  <c r="AH15" i="9"/>
  <c r="Y15" i="9"/>
  <c r="P15" i="9"/>
  <c r="H15" i="9"/>
  <c r="I15" i="9" s="1"/>
  <c r="AK14" i="9"/>
  <c r="AJ14" i="9"/>
  <c r="AH14" i="9"/>
  <c r="Y14" i="9"/>
  <c r="P14" i="9"/>
  <c r="H14" i="9"/>
  <c r="I14" i="9" s="1"/>
  <c r="AK13" i="9"/>
  <c r="AJ13" i="9"/>
  <c r="AH13" i="9"/>
  <c r="Y13" i="9"/>
  <c r="P13" i="9"/>
  <c r="H13" i="9"/>
  <c r="AK12" i="9"/>
  <c r="AJ12" i="9"/>
  <c r="AH12" i="9"/>
  <c r="Y12" i="9"/>
  <c r="P12" i="9"/>
  <c r="I12" i="9"/>
  <c r="AK11" i="9"/>
  <c r="AJ11" i="9"/>
  <c r="AH11" i="9"/>
  <c r="Y11" i="9"/>
  <c r="P11" i="9"/>
  <c r="AK10" i="9"/>
  <c r="AJ10" i="9"/>
  <c r="AH10" i="9"/>
  <c r="Y10" i="9"/>
  <c r="P10" i="9"/>
  <c r="AK9" i="9"/>
  <c r="AJ9" i="9"/>
  <c r="AH9" i="9"/>
  <c r="Y9" i="9"/>
  <c r="P9" i="9"/>
  <c r="I9" i="9"/>
  <c r="AK8" i="9"/>
  <c r="AJ8" i="9"/>
  <c r="AH8" i="9"/>
  <c r="Y8" i="9"/>
  <c r="P8" i="9"/>
  <c r="I8" i="9"/>
  <c r="A8" i="9"/>
  <c r="AF8" i="9" s="1"/>
  <c r="F5" i="9"/>
  <c r="C28" i="19" s="1"/>
  <c r="AJ8" i="8"/>
  <c r="AK8" i="8"/>
  <c r="AJ9" i="8"/>
  <c r="AK9" i="8"/>
  <c r="AJ10" i="8"/>
  <c r="AK10" i="8"/>
  <c r="AJ11" i="8"/>
  <c r="AK11" i="8"/>
  <c r="AJ12" i="8"/>
  <c r="AK12" i="8"/>
  <c r="AJ13" i="8"/>
  <c r="AK13" i="8"/>
  <c r="AJ14" i="8"/>
  <c r="AK14" i="8"/>
  <c r="AJ15" i="8"/>
  <c r="AK15" i="8"/>
  <c r="AJ16" i="8"/>
  <c r="AK16" i="8"/>
  <c r="AJ17" i="8"/>
  <c r="AK17" i="8"/>
  <c r="AJ18" i="8"/>
  <c r="AK18" i="8"/>
  <c r="AJ19" i="8"/>
  <c r="AK19" i="8"/>
  <c r="AJ20" i="8"/>
  <c r="AK20" i="8"/>
  <c r="AJ21" i="8"/>
  <c r="AK21" i="8"/>
  <c r="AJ22" i="8"/>
  <c r="AK22" i="8"/>
  <c r="AJ23" i="8"/>
  <c r="AK23" i="8"/>
  <c r="AJ24" i="8"/>
  <c r="AK24" i="8"/>
  <c r="AJ25" i="8"/>
  <c r="AK25" i="8"/>
  <c r="AJ26" i="8"/>
  <c r="AK26" i="8"/>
  <c r="AJ27" i="8"/>
  <c r="AK27" i="8"/>
  <c r="AJ28" i="8"/>
  <c r="AK28" i="8"/>
  <c r="AJ29" i="8"/>
  <c r="AK29" i="8"/>
  <c r="AJ30" i="8"/>
  <c r="AK30" i="8"/>
  <c r="AJ31" i="8"/>
  <c r="AK31" i="8"/>
  <c r="AJ32" i="8"/>
  <c r="AK32" i="8"/>
  <c r="AJ33" i="8"/>
  <c r="AK33" i="8"/>
  <c r="AJ34" i="8"/>
  <c r="AK34" i="8"/>
  <c r="AJ35" i="8"/>
  <c r="AK35" i="8"/>
  <c r="AJ36" i="8"/>
  <c r="AK36" i="8"/>
  <c r="AJ37" i="8"/>
  <c r="AK37" i="8"/>
  <c r="AJ38" i="8"/>
  <c r="AK38" i="8"/>
  <c r="AJ39" i="8"/>
  <c r="AK39" i="8"/>
  <c r="AJ40" i="8"/>
  <c r="AK40" i="8"/>
  <c r="AJ41" i="8"/>
  <c r="AK41" i="8"/>
  <c r="AJ42" i="8"/>
  <c r="AK42" i="8"/>
  <c r="AJ43" i="8"/>
  <c r="AK43" i="8"/>
  <c r="AJ44" i="8"/>
  <c r="AK44" i="8"/>
  <c r="AJ45" i="8"/>
  <c r="AK45" i="8"/>
  <c r="AJ46" i="8"/>
  <c r="AK46" i="8"/>
  <c r="AJ47" i="8"/>
  <c r="AK47" i="8"/>
  <c r="AJ48" i="8"/>
  <c r="AK48" i="8"/>
  <c r="AJ49" i="8"/>
  <c r="AK49" i="8"/>
  <c r="AJ50" i="8"/>
  <c r="AK50" i="8"/>
  <c r="AJ51" i="8"/>
  <c r="AK51" i="8"/>
  <c r="AJ52" i="8"/>
  <c r="AK52" i="8"/>
  <c r="AJ53" i="8"/>
  <c r="AK53" i="8"/>
  <c r="AJ54" i="8"/>
  <c r="AK54" i="8"/>
  <c r="AJ55" i="8"/>
  <c r="AK55" i="8"/>
  <c r="AJ56" i="8"/>
  <c r="AK56" i="8"/>
  <c r="AJ57" i="8"/>
  <c r="AK57" i="8"/>
  <c r="AJ58" i="8"/>
  <c r="AK58" i="8"/>
  <c r="AJ59" i="8"/>
  <c r="AK59" i="8"/>
  <c r="AJ60" i="8"/>
  <c r="AK60" i="8"/>
  <c r="AJ61" i="8"/>
  <c r="AK61" i="8"/>
  <c r="AJ62" i="8"/>
  <c r="AK62" i="8"/>
  <c r="AJ63" i="8"/>
  <c r="AK63" i="8"/>
  <c r="AJ64" i="8"/>
  <c r="AK64" i="8"/>
  <c r="AJ65" i="8"/>
  <c r="AK65" i="8"/>
  <c r="AJ66" i="8"/>
  <c r="AK66" i="8"/>
  <c r="AJ67" i="8"/>
  <c r="AK67" i="8"/>
  <c r="C68" i="8"/>
  <c r="AH67" i="8"/>
  <c r="Y67" i="8"/>
  <c r="P67" i="8"/>
  <c r="H67" i="8"/>
  <c r="I67" i="8" s="1"/>
  <c r="B67" i="8"/>
  <c r="X67" i="8" s="1"/>
  <c r="AH66" i="8"/>
  <c r="Y66" i="8"/>
  <c r="P66" i="8"/>
  <c r="H66" i="8"/>
  <c r="I66" i="8" s="1"/>
  <c r="B66" i="8"/>
  <c r="A67" i="8" s="1"/>
  <c r="AH65" i="8"/>
  <c r="Y65" i="8"/>
  <c r="P65" i="8"/>
  <c r="H65" i="8"/>
  <c r="K65" i="8" s="1"/>
  <c r="B65" i="8"/>
  <c r="AG65" i="8" s="1"/>
  <c r="AH64" i="8"/>
  <c r="Y64" i="8"/>
  <c r="P64" i="8"/>
  <c r="H64" i="8"/>
  <c r="K64" i="8" s="1"/>
  <c r="B64" i="8"/>
  <c r="A65" i="8" s="1"/>
  <c r="AH63" i="8"/>
  <c r="Y63" i="8"/>
  <c r="P63" i="8"/>
  <c r="H63" i="8"/>
  <c r="I63" i="8" s="1"/>
  <c r="B63" i="8"/>
  <c r="X63" i="8" s="1"/>
  <c r="AH62" i="8"/>
  <c r="Y62" i="8"/>
  <c r="P62" i="8"/>
  <c r="H62" i="8"/>
  <c r="I62" i="8" s="1"/>
  <c r="B62" i="8"/>
  <c r="A63" i="8" s="1"/>
  <c r="AH61" i="8"/>
  <c r="Y61" i="8"/>
  <c r="P61" i="8"/>
  <c r="H61" i="8"/>
  <c r="K61" i="8" s="1"/>
  <c r="B61" i="8"/>
  <c r="AG61" i="8" s="1"/>
  <c r="AH60" i="8"/>
  <c r="Y60" i="8"/>
  <c r="P60" i="8"/>
  <c r="H60" i="8"/>
  <c r="K60" i="8" s="1"/>
  <c r="B60" i="8"/>
  <c r="A61" i="8" s="1"/>
  <c r="AH59" i="8"/>
  <c r="Y59" i="8"/>
  <c r="P59" i="8"/>
  <c r="H59" i="8"/>
  <c r="I59" i="8" s="1"/>
  <c r="B59" i="8"/>
  <c r="X59" i="8" s="1"/>
  <c r="AH58" i="8"/>
  <c r="Y58" i="8"/>
  <c r="P58" i="8"/>
  <c r="H58" i="8"/>
  <c r="I58" i="8" s="1"/>
  <c r="B58" i="8"/>
  <c r="A59" i="8" s="1"/>
  <c r="AH57" i="8"/>
  <c r="Y57" i="8"/>
  <c r="P57" i="8"/>
  <c r="H57" i="8"/>
  <c r="K57" i="8" s="1"/>
  <c r="B57" i="8"/>
  <c r="AG57" i="8" s="1"/>
  <c r="AH56" i="8"/>
  <c r="Y56" i="8"/>
  <c r="P56" i="8"/>
  <c r="H56" i="8"/>
  <c r="K56" i="8" s="1"/>
  <c r="B56" i="8"/>
  <c r="A57" i="8" s="1"/>
  <c r="AH55" i="8"/>
  <c r="Y55" i="8"/>
  <c r="P55" i="8"/>
  <c r="H55" i="8"/>
  <c r="I55" i="8" s="1"/>
  <c r="B55" i="8"/>
  <c r="X55" i="8" s="1"/>
  <c r="AH54" i="8"/>
  <c r="Y54" i="8"/>
  <c r="P54" i="8"/>
  <c r="H54" i="8"/>
  <c r="I54" i="8" s="1"/>
  <c r="B54" i="8"/>
  <c r="A55" i="8" s="1"/>
  <c r="AH53" i="8"/>
  <c r="Y53" i="8"/>
  <c r="P53" i="8"/>
  <c r="H53" i="8"/>
  <c r="K53" i="8" s="1"/>
  <c r="B53" i="8"/>
  <c r="AG53" i="8" s="1"/>
  <c r="AH52" i="8"/>
  <c r="Y52" i="8"/>
  <c r="P52" i="8"/>
  <c r="H52" i="8"/>
  <c r="K52" i="8" s="1"/>
  <c r="B52" i="8"/>
  <c r="A53" i="8" s="1"/>
  <c r="AH51" i="8"/>
  <c r="Y51" i="8"/>
  <c r="P51" i="8"/>
  <c r="H51" i="8"/>
  <c r="I51" i="8" s="1"/>
  <c r="B51" i="8"/>
  <c r="X51" i="8" s="1"/>
  <c r="AH50" i="8"/>
  <c r="Y50" i="8"/>
  <c r="P50" i="8"/>
  <c r="K50" i="8"/>
  <c r="H50" i="8"/>
  <c r="I50" i="8" s="1"/>
  <c r="B50" i="8"/>
  <c r="A51" i="8" s="1"/>
  <c r="AH49" i="8"/>
  <c r="Y49" i="8"/>
  <c r="P49" i="8"/>
  <c r="H49" i="8"/>
  <c r="K49" i="8" s="1"/>
  <c r="B49" i="8"/>
  <c r="AG49" i="8" s="1"/>
  <c r="AH48" i="8"/>
  <c r="Y48" i="8"/>
  <c r="P48" i="8"/>
  <c r="H48" i="8"/>
  <c r="K48" i="8" s="1"/>
  <c r="B48" i="8"/>
  <c r="A49" i="8" s="1"/>
  <c r="AH47" i="8"/>
  <c r="Y47" i="8"/>
  <c r="P47" i="8"/>
  <c r="H47" i="8"/>
  <c r="I47" i="8" s="1"/>
  <c r="B47" i="8"/>
  <c r="X47" i="8" s="1"/>
  <c r="AH46" i="8"/>
  <c r="Y46" i="8"/>
  <c r="P46" i="8"/>
  <c r="H46" i="8"/>
  <c r="I46" i="8" s="1"/>
  <c r="B46" i="8"/>
  <c r="A47" i="8" s="1"/>
  <c r="AH45" i="8"/>
  <c r="Y45" i="8"/>
  <c r="P45" i="8"/>
  <c r="H45" i="8"/>
  <c r="K45" i="8" s="1"/>
  <c r="B45" i="8"/>
  <c r="AG45" i="8" s="1"/>
  <c r="AH44" i="8"/>
  <c r="Y44" i="8"/>
  <c r="P44" i="8"/>
  <c r="H44" i="8"/>
  <c r="K44" i="8" s="1"/>
  <c r="B44" i="8"/>
  <c r="A45" i="8" s="1"/>
  <c r="AH43" i="8"/>
  <c r="Y43" i="8"/>
  <c r="P43" i="8"/>
  <c r="H43" i="8"/>
  <c r="I43" i="8" s="1"/>
  <c r="B43" i="8"/>
  <c r="X43" i="8" s="1"/>
  <c r="AH42" i="8"/>
  <c r="Y42" i="8"/>
  <c r="P42" i="8"/>
  <c r="H42" i="8"/>
  <c r="I42" i="8" s="1"/>
  <c r="B42" i="8"/>
  <c r="A43" i="8" s="1"/>
  <c r="AH41" i="8"/>
  <c r="Y41" i="8"/>
  <c r="P41" i="8"/>
  <c r="H41" i="8"/>
  <c r="K41" i="8" s="1"/>
  <c r="B41" i="8"/>
  <c r="AG41" i="8" s="1"/>
  <c r="AH40" i="8"/>
  <c r="Y40" i="8"/>
  <c r="P40" i="8"/>
  <c r="H40" i="8"/>
  <c r="K40" i="8" s="1"/>
  <c r="B40" i="8"/>
  <c r="A41" i="8" s="1"/>
  <c r="AH39" i="8"/>
  <c r="Y39" i="8"/>
  <c r="P39" i="8"/>
  <c r="H39" i="8"/>
  <c r="I39" i="8" s="1"/>
  <c r="B39" i="8"/>
  <c r="X39" i="8" s="1"/>
  <c r="AH38" i="8"/>
  <c r="Y38" i="8"/>
  <c r="P38" i="8"/>
  <c r="H38" i="8"/>
  <c r="I38" i="8" s="1"/>
  <c r="B38" i="8"/>
  <c r="A39" i="8" s="1"/>
  <c r="AH37" i="8"/>
  <c r="Y37" i="8"/>
  <c r="P37" i="8"/>
  <c r="H37" i="8"/>
  <c r="K37" i="8" s="1"/>
  <c r="B37" i="8"/>
  <c r="AG37" i="8" s="1"/>
  <c r="AH36" i="8"/>
  <c r="Y36" i="8"/>
  <c r="P36" i="8"/>
  <c r="H36" i="8"/>
  <c r="K36" i="8" s="1"/>
  <c r="B36" i="8"/>
  <c r="A37" i="8" s="1"/>
  <c r="AH35" i="8"/>
  <c r="Y35" i="8"/>
  <c r="P35" i="8"/>
  <c r="H35" i="8"/>
  <c r="I35" i="8" s="1"/>
  <c r="B35" i="8"/>
  <c r="X35" i="8" s="1"/>
  <c r="AH34" i="8"/>
  <c r="Y34" i="8"/>
  <c r="P34" i="8"/>
  <c r="H34" i="8"/>
  <c r="I34" i="8" s="1"/>
  <c r="B34" i="8"/>
  <c r="A35" i="8" s="1"/>
  <c r="AH33" i="8"/>
  <c r="Y33" i="8"/>
  <c r="P33" i="8"/>
  <c r="H33" i="8"/>
  <c r="K33" i="8" s="1"/>
  <c r="B33" i="8"/>
  <c r="AG33" i="8" s="1"/>
  <c r="AH32" i="8"/>
  <c r="Y32" i="8"/>
  <c r="P32" i="8"/>
  <c r="H32" i="8"/>
  <c r="K32" i="8" s="1"/>
  <c r="B32" i="8"/>
  <c r="A33" i="8" s="1"/>
  <c r="AH31" i="8"/>
  <c r="Y31" i="8"/>
  <c r="P31" i="8"/>
  <c r="H31" i="8"/>
  <c r="I31" i="8" s="1"/>
  <c r="B31" i="8"/>
  <c r="X31" i="8" s="1"/>
  <c r="AH30" i="8"/>
  <c r="Y30" i="8"/>
  <c r="P30" i="8"/>
  <c r="H30" i="8"/>
  <c r="I30" i="8" s="1"/>
  <c r="B30" i="8"/>
  <c r="A31" i="8" s="1"/>
  <c r="AH29" i="8"/>
  <c r="Y29" i="8"/>
  <c r="P29" i="8"/>
  <c r="H29" i="8"/>
  <c r="K29" i="8" s="1"/>
  <c r="B29" i="8"/>
  <c r="AG29" i="8" s="1"/>
  <c r="AH28" i="8"/>
  <c r="Y28" i="8"/>
  <c r="P28" i="8"/>
  <c r="H28" i="8"/>
  <c r="K28" i="8" s="1"/>
  <c r="B28" i="8"/>
  <c r="A29" i="8" s="1"/>
  <c r="AH27" i="8"/>
  <c r="Y27" i="8"/>
  <c r="P27" i="8"/>
  <c r="H27" i="8"/>
  <c r="I27" i="8" s="1"/>
  <c r="AH26" i="8"/>
  <c r="Y26" i="8"/>
  <c r="P26" i="8"/>
  <c r="H26" i="8"/>
  <c r="I26" i="8" s="1"/>
  <c r="AH25" i="8"/>
  <c r="Y25" i="8"/>
  <c r="P25" i="8"/>
  <c r="H25" i="8"/>
  <c r="AH24" i="8"/>
  <c r="Y24" i="8"/>
  <c r="P24" i="8"/>
  <c r="H24" i="8"/>
  <c r="AH23" i="8"/>
  <c r="Y23" i="8"/>
  <c r="P23" i="8"/>
  <c r="H23" i="8"/>
  <c r="I23" i="8" s="1"/>
  <c r="AH22" i="8"/>
  <c r="Y22" i="8"/>
  <c r="P22" i="8"/>
  <c r="H22" i="8"/>
  <c r="I22" i="8" s="1"/>
  <c r="AH21" i="8"/>
  <c r="Y21" i="8"/>
  <c r="P21" i="8"/>
  <c r="H21" i="8"/>
  <c r="K21" i="8" s="1"/>
  <c r="AH20" i="8"/>
  <c r="Y20" i="8"/>
  <c r="P20" i="8"/>
  <c r="H20" i="8"/>
  <c r="I20" i="8" s="1"/>
  <c r="AH19" i="8"/>
  <c r="Y19" i="8"/>
  <c r="P19" i="8"/>
  <c r="H19" i="8"/>
  <c r="I19" i="8" s="1"/>
  <c r="AH18" i="8"/>
  <c r="Y18" i="8"/>
  <c r="P18" i="8"/>
  <c r="H18" i="8"/>
  <c r="I18" i="8" s="1"/>
  <c r="AH17" i="8"/>
  <c r="Y17" i="8"/>
  <c r="P17" i="8"/>
  <c r="H17" i="8"/>
  <c r="AH16" i="8"/>
  <c r="Y16" i="8"/>
  <c r="P16" i="8"/>
  <c r="H16" i="8"/>
  <c r="I16" i="8" s="1"/>
  <c r="AH15" i="8"/>
  <c r="Y15" i="8"/>
  <c r="P15" i="8"/>
  <c r="H15" i="8"/>
  <c r="I15" i="8" s="1"/>
  <c r="AH14" i="8"/>
  <c r="Y14" i="8"/>
  <c r="P14" i="8"/>
  <c r="H14" i="8"/>
  <c r="AH13" i="8"/>
  <c r="Y13" i="8"/>
  <c r="P13" i="8"/>
  <c r="H13" i="8"/>
  <c r="AH12" i="8"/>
  <c r="Y12" i="8"/>
  <c r="P12" i="8"/>
  <c r="I12" i="8"/>
  <c r="AH11" i="8"/>
  <c r="Y11" i="8"/>
  <c r="P11" i="8"/>
  <c r="I11" i="8"/>
  <c r="AH10" i="8"/>
  <c r="Y10" i="8"/>
  <c r="P10" i="8"/>
  <c r="I10" i="8"/>
  <c r="AH9" i="8"/>
  <c r="Y9" i="8"/>
  <c r="P9" i="8"/>
  <c r="AH8" i="8"/>
  <c r="Y8" i="8"/>
  <c r="P8" i="8"/>
  <c r="A8" i="8"/>
  <c r="B8" i="8" s="1"/>
  <c r="F5" i="8"/>
  <c r="C27" i="19" s="1"/>
  <c r="R8" i="5"/>
  <c r="S8" i="5"/>
  <c r="R9" i="5"/>
  <c r="S9" i="5"/>
  <c r="R10" i="5"/>
  <c r="S10" i="5"/>
  <c r="R11" i="5"/>
  <c r="S11" i="5"/>
  <c r="R12" i="5"/>
  <c r="S12" i="5"/>
  <c r="C68" i="5"/>
  <c r="W8" i="9" l="1"/>
  <c r="I44" i="10"/>
  <c r="I42" i="11"/>
  <c r="I47" i="11"/>
  <c r="A20" i="13"/>
  <c r="AF20" i="13" s="1"/>
  <c r="O21" i="13"/>
  <c r="O29" i="13"/>
  <c r="A51" i="13"/>
  <c r="AF51" i="13" s="1"/>
  <c r="N63" i="13"/>
  <c r="O13" i="14"/>
  <c r="O16" i="14"/>
  <c r="K38" i="8"/>
  <c r="O17" i="13"/>
  <c r="O46" i="13"/>
  <c r="X57" i="13"/>
  <c r="X66" i="13"/>
  <c r="X33" i="14"/>
  <c r="X38" i="13"/>
  <c r="X54" i="13"/>
  <c r="K31" i="11"/>
  <c r="I54" i="11"/>
  <c r="I56" i="12"/>
  <c r="O48" i="13"/>
  <c r="O9" i="14"/>
  <c r="O21" i="14"/>
  <c r="A46" i="14"/>
  <c r="AF46" i="14" s="1"/>
  <c r="I49" i="14"/>
  <c r="A13" i="13"/>
  <c r="AF13" i="13" s="1"/>
  <c r="O19" i="13"/>
  <c r="O34" i="13"/>
  <c r="I37" i="13"/>
  <c r="A42" i="13"/>
  <c r="AF42" i="13" s="1"/>
  <c r="X32" i="14"/>
  <c r="O49" i="14"/>
  <c r="X50" i="14"/>
  <c r="I25" i="13"/>
  <c r="A30" i="13"/>
  <c r="W30" i="13" s="1"/>
  <c r="X45" i="13"/>
  <c r="I61" i="13"/>
  <c r="X21" i="14"/>
  <c r="O37" i="14"/>
  <c r="A18" i="13"/>
  <c r="AF18" i="13" s="1"/>
  <c r="A39" i="13"/>
  <c r="AF39" i="13" s="1"/>
  <c r="X49" i="14"/>
  <c r="K58" i="12"/>
  <c r="I67" i="13"/>
  <c r="K66" i="9"/>
  <c r="I30" i="10"/>
  <c r="I35" i="11"/>
  <c r="K58" i="11"/>
  <c r="I63" i="11"/>
  <c r="X33" i="13"/>
  <c r="O67" i="13"/>
  <c r="A13" i="14"/>
  <c r="AF13" i="14" s="1"/>
  <c r="X20" i="14"/>
  <c r="X26" i="14"/>
  <c r="O36" i="14"/>
  <c r="O64" i="14"/>
  <c r="W28" i="13"/>
  <c r="AF28" i="13"/>
  <c r="W16" i="13"/>
  <c r="AF16" i="13"/>
  <c r="AF58" i="14"/>
  <c r="N58" i="14"/>
  <c r="K55" i="11"/>
  <c r="K62" i="12"/>
  <c r="I65" i="13"/>
  <c r="O50" i="12"/>
  <c r="I55" i="12"/>
  <c r="N27" i="13"/>
  <c r="K31" i="14"/>
  <c r="K67" i="14"/>
  <c r="I61" i="8"/>
  <c r="K49" i="9"/>
  <c r="I47" i="10"/>
  <c r="K61" i="10"/>
  <c r="I46" i="11"/>
  <c r="K49" i="11"/>
  <c r="O36" i="12"/>
  <c r="K9" i="13"/>
  <c r="O10" i="13"/>
  <c r="I13" i="13"/>
  <c r="X14" i="13"/>
  <c r="A25" i="13"/>
  <c r="K26" i="13"/>
  <c r="X31" i="13"/>
  <c r="N39" i="13"/>
  <c r="A54" i="13"/>
  <c r="AF54" i="13" s="1"/>
  <c r="A9" i="14"/>
  <c r="O40" i="14"/>
  <c r="I43" i="14"/>
  <c r="X44" i="14"/>
  <c r="O57" i="14"/>
  <c r="K60" i="11"/>
  <c r="O43" i="13"/>
  <c r="O65" i="13"/>
  <c r="O9" i="13"/>
  <c r="O26" i="13"/>
  <c r="K38" i="13"/>
  <c r="X43" i="13"/>
  <c r="A46" i="13"/>
  <c r="I51" i="13"/>
  <c r="X55" i="13"/>
  <c r="K27" i="14"/>
  <c r="X31" i="14"/>
  <c r="A39" i="14"/>
  <c r="AF39" i="14" s="1"/>
  <c r="O60" i="14"/>
  <c r="O61" i="14"/>
  <c r="K63" i="14"/>
  <c r="X67" i="14"/>
  <c r="I37" i="8"/>
  <c r="I48" i="13"/>
  <c r="K50" i="12"/>
  <c r="O31" i="13"/>
  <c r="I43" i="13"/>
  <c r="O60" i="13"/>
  <c r="O48" i="14"/>
  <c r="O53" i="14"/>
  <c r="J56" i="14"/>
  <c r="I57" i="14"/>
  <c r="K39" i="9"/>
  <c r="K52" i="9"/>
  <c r="K53" i="10"/>
  <c r="N10" i="13"/>
  <c r="I61" i="14"/>
  <c r="I54" i="9"/>
  <c r="I55" i="10"/>
  <c r="I66" i="10"/>
  <c r="K43" i="11"/>
  <c r="K67" i="11"/>
  <c r="I41" i="12"/>
  <c r="A57" i="12"/>
  <c r="W57" i="12" s="1"/>
  <c r="I17" i="13"/>
  <c r="X18" i="13"/>
  <c r="N22" i="13"/>
  <c r="X30" i="13"/>
  <c r="O38" i="13"/>
  <c r="A57" i="13"/>
  <c r="W57" i="13" s="1"/>
  <c r="A58" i="13"/>
  <c r="J58" i="13" s="1"/>
  <c r="I63" i="13"/>
  <c r="N10" i="14"/>
  <c r="I13" i="14"/>
  <c r="K14" i="14"/>
  <c r="X18" i="14"/>
  <c r="A21" i="14"/>
  <c r="J21" i="14" s="1"/>
  <c r="A22" i="14"/>
  <c r="A25" i="14"/>
  <c r="A34" i="14"/>
  <c r="A37" i="14"/>
  <c r="O52" i="14"/>
  <c r="X56" i="14"/>
  <c r="X57" i="14"/>
  <c r="O62" i="14"/>
  <c r="K14" i="13"/>
  <c r="I56" i="10"/>
  <c r="O28" i="14"/>
  <c r="I30" i="11"/>
  <c r="I36" i="12"/>
  <c r="O55" i="13"/>
  <c r="I56" i="14"/>
  <c r="K38" i="12"/>
  <c r="X49" i="12"/>
  <c r="X61" i="12"/>
  <c r="X9" i="13"/>
  <c r="O12" i="13"/>
  <c r="O22" i="13"/>
  <c r="X26" i="13"/>
  <c r="N34" i="13"/>
  <c r="X42" i="13"/>
  <c r="A45" i="13"/>
  <c r="W45" i="13" s="1"/>
  <c r="O50" i="13"/>
  <c r="AF64" i="13"/>
  <c r="J13" i="14"/>
  <c r="O14" i="14"/>
  <c r="A20" i="14"/>
  <c r="AF20" i="14" s="1"/>
  <c r="X30" i="14"/>
  <c r="A33" i="14"/>
  <c r="J33" i="14" s="1"/>
  <c r="X43" i="14"/>
  <c r="X55" i="14"/>
  <c r="X60" i="14"/>
  <c r="X66" i="14"/>
  <c r="I31" i="12"/>
  <c r="K40" i="13"/>
  <c r="A62" i="14"/>
  <c r="A61" i="13"/>
  <c r="AF61" i="13" s="1"/>
  <c r="A49" i="14"/>
  <c r="X61" i="14"/>
  <c r="AF30" i="13"/>
  <c r="I56" i="9"/>
  <c r="K61" i="9"/>
  <c r="K43" i="10"/>
  <c r="K49" i="10"/>
  <c r="I65" i="10"/>
  <c r="I34" i="11"/>
  <c r="K37" i="11"/>
  <c r="I32" i="12"/>
  <c r="K57" i="12"/>
  <c r="A15" i="13"/>
  <c r="K16" i="13"/>
  <c r="A32" i="13"/>
  <c r="AF32" i="13" s="1"/>
  <c r="O33" i="13"/>
  <c r="J37" i="13"/>
  <c r="O41" i="13"/>
  <c r="A49" i="13"/>
  <c r="AF49" i="13" s="1"/>
  <c r="X50" i="13"/>
  <c r="I57" i="13"/>
  <c r="A66" i="13"/>
  <c r="AF66" i="13" s="1"/>
  <c r="O12" i="14"/>
  <c r="X14" i="14"/>
  <c r="O17" i="14"/>
  <c r="I21" i="14"/>
  <c r="O25" i="14"/>
  <c r="I37" i="14"/>
  <c r="K38" i="14"/>
  <c r="A45" i="14"/>
  <c r="AF45" i="14" s="1"/>
  <c r="X62" i="14"/>
  <c r="K62" i="8"/>
  <c r="O60" i="12"/>
  <c r="K12" i="12"/>
  <c r="X21" i="13"/>
  <c r="O24" i="13"/>
  <c r="A44" i="13"/>
  <c r="O45" i="13"/>
  <c r="O53" i="13"/>
  <c r="A56" i="13"/>
  <c r="AF56" i="13" s="1"/>
  <c r="X62" i="13"/>
  <c r="W13" i="14"/>
  <c r="O29" i="14"/>
  <c r="A32" i="14"/>
  <c r="AF32" i="14" s="1"/>
  <c r="J37" i="14"/>
  <c r="O38" i="14"/>
  <c r="O65" i="14"/>
  <c r="K48" i="10"/>
  <c r="K26" i="12"/>
  <c r="I42" i="12"/>
  <c r="A63" i="14"/>
  <c r="AF63" i="14" s="1"/>
  <c r="X8" i="14"/>
  <c r="O33" i="14"/>
  <c r="N46" i="14"/>
  <c r="X54" i="14"/>
  <c r="A57" i="14"/>
  <c r="A64" i="14"/>
  <c r="W64" i="14" s="1"/>
  <c r="A61" i="14"/>
  <c r="N61" i="14" s="1"/>
  <c r="N8" i="9"/>
  <c r="K27" i="9"/>
  <c r="B8" i="11"/>
  <c r="AG8" i="11" s="1"/>
  <c r="AG62" i="11"/>
  <c r="N8" i="11"/>
  <c r="I8" i="8"/>
  <c r="K34" i="8"/>
  <c r="I45" i="8"/>
  <c r="K58" i="8"/>
  <c r="K30" i="8"/>
  <c r="I41" i="8"/>
  <c r="K54" i="8"/>
  <c r="I65" i="8"/>
  <c r="N8" i="8"/>
  <c r="W8" i="8"/>
  <c r="AF8" i="8"/>
  <c r="I33" i="8"/>
  <c r="K46" i="8"/>
  <c r="I57" i="8"/>
  <c r="I29" i="8"/>
  <c r="K42" i="8"/>
  <c r="I53" i="8"/>
  <c r="K66" i="8"/>
  <c r="I49" i="8"/>
  <c r="J15" i="13"/>
  <c r="J27" i="13"/>
  <c r="J39" i="13"/>
  <c r="K40" i="9"/>
  <c r="I32" i="10"/>
  <c r="K61" i="11"/>
  <c r="I34" i="12"/>
  <c r="K43" i="12"/>
  <c r="K46" i="12"/>
  <c r="J10" i="13"/>
  <c r="I15" i="13"/>
  <c r="J22" i="13"/>
  <c r="I27" i="13"/>
  <c r="J34" i="13"/>
  <c r="I39" i="13"/>
  <c r="K45" i="13"/>
  <c r="K50" i="13"/>
  <c r="I55" i="13"/>
  <c r="I19" i="14"/>
  <c r="I25" i="14"/>
  <c r="K26" i="14"/>
  <c r="I55" i="14"/>
  <c r="K56" i="13"/>
  <c r="J9" i="14"/>
  <c r="J15" i="14"/>
  <c r="J25" i="14"/>
  <c r="J45" i="14"/>
  <c r="J51" i="14"/>
  <c r="I28" i="8"/>
  <c r="I32" i="8"/>
  <c r="I36" i="8"/>
  <c r="I40" i="8"/>
  <c r="I44" i="8"/>
  <c r="I48" i="8"/>
  <c r="I52" i="8"/>
  <c r="I56" i="8"/>
  <c r="I60" i="8"/>
  <c r="I64" i="8"/>
  <c r="I42" i="9"/>
  <c r="K51" i="9"/>
  <c r="I57" i="9"/>
  <c r="I31" i="10"/>
  <c r="K37" i="10"/>
  <c r="I67" i="10"/>
  <c r="I30" i="12"/>
  <c r="I48" i="12"/>
  <c r="I54" i="12"/>
  <c r="I67" i="12"/>
  <c r="J8" i="13"/>
  <c r="I19" i="13"/>
  <c r="J20" i="13"/>
  <c r="I31" i="13"/>
  <c r="J32" i="13"/>
  <c r="K44" i="13"/>
  <c r="I49" i="13"/>
  <c r="I60" i="13"/>
  <c r="I8" i="14"/>
  <c r="I9" i="14"/>
  <c r="K15" i="14"/>
  <c r="I44" i="14"/>
  <c r="I45" i="14"/>
  <c r="K51" i="14"/>
  <c r="K62" i="14"/>
  <c r="K8" i="13"/>
  <c r="K20" i="13"/>
  <c r="K32" i="13"/>
  <c r="J49" i="13"/>
  <c r="J8" i="14"/>
  <c r="J44" i="14"/>
  <c r="I62" i="9"/>
  <c r="I42" i="10"/>
  <c r="I51" i="10"/>
  <c r="I54" i="10"/>
  <c r="I63" i="10"/>
  <c r="K36" i="11"/>
  <c r="K48" i="11"/>
  <c r="I12" i="13"/>
  <c r="I24" i="13"/>
  <c r="I36" i="13"/>
  <c r="I53" i="13"/>
  <c r="J39" i="14"/>
  <c r="I38" i="9"/>
  <c r="I44" i="9"/>
  <c r="I29" i="11"/>
  <c r="I41" i="11"/>
  <c r="I53" i="11"/>
  <c r="I59" i="11"/>
  <c r="I65" i="11"/>
  <c r="I29" i="12"/>
  <c r="I53" i="12"/>
  <c r="I60" i="12"/>
  <c r="I66" i="12"/>
  <c r="I29" i="13"/>
  <c r="I41" i="13"/>
  <c r="I32" i="14"/>
  <c r="I33" i="14"/>
  <c r="K39" i="14"/>
  <c r="J63" i="13"/>
  <c r="J51" i="13"/>
  <c r="J27" i="14"/>
  <c r="AF23" i="14"/>
  <c r="W23" i="14"/>
  <c r="N23" i="14"/>
  <c r="AF42" i="14"/>
  <c r="W42" i="14"/>
  <c r="N42" i="14"/>
  <c r="AF59" i="14"/>
  <c r="W59" i="14"/>
  <c r="N59" i="14"/>
  <c r="AF11" i="14"/>
  <c r="W11" i="14"/>
  <c r="N11" i="14"/>
  <c r="AF30" i="14"/>
  <c r="W30" i="14"/>
  <c r="N30" i="14"/>
  <c r="AF47" i="14"/>
  <c r="W47" i="14"/>
  <c r="N47" i="14"/>
  <c r="AF18" i="14"/>
  <c r="W18" i="14"/>
  <c r="N18" i="14"/>
  <c r="AF35" i="14"/>
  <c r="W35" i="14"/>
  <c r="N35" i="14"/>
  <c r="AF54" i="14"/>
  <c r="W54" i="14"/>
  <c r="N54" i="14"/>
  <c r="AF66" i="14"/>
  <c r="W66" i="14"/>
  <c r="N66" i="14"/>
  <c r="AF16" i="14"/>
  <c r="AF28" i="14"/>
  <c r="AG59" i="14"/>
  <c r="N15" i="14"/>
  <c r="AG16" i="14"/>
  <c r="I18" i="14"/>
  <c r="N27" i="14"/>
  <c r="AG28" i="14"/>
  <c r="I30" i="14"/>
  <c r="AF33" i="14"/>
  <c r="N39" i="14"/>
  <c r="AG40" i="14"/>
  <c r="I42" i="14"/>
  <c r="O46" i="14"/>
  <c r="AG52" i="14"/>
  <c r="N8" i="14"/>
  <c r="AG9" i="14"/>
  <c r="I11" i="14"/>
  <c r="X12" i="14"/>
  <c r="A14" i="14"/>
  <c r="O15" i="14"/>
  <c r="J18" i="14"/>
  <c r="N20" i="14"/>
  <c r="I23" i="14"/>
  <c r="X24" i="14"/>
  <c r="A26" i="14"/>
  <c r="O27" i="14"/>
  <c r="J30" i="14"/>
  <c r="I35" i="14"/>
  <c r="X36" i="14"/>
  <c r="A38" i="14"/>
  <c r="O39" i="14"/>
  <c r="J42" i="14"/>
  <c r="N44" i="14"/>
  <c r="AG45" i="14"/>
  <c r="I47" i="14"/>
  <c r="X48" i="14"/>
  <c r="A50" i="14"/>
  <c r="O51" i="14"/>
  <c r="J54" i="14"/>
  <c r="N56" i="14"/>
  <c r="AG57" i="14"/>
  <c r="I59" i="14"/>
  <c r="O63" i="14"/>
  <c r="J66" i="14"/>
  <c r="AF9" i="14"/>
  <c r="N63" i="14"/>
  <c r="O8" i="14"/>
  <c r="W10" i="14"/>
  <c r="J11" i="14"/>
  <c r="N13" i="14"/>
  <c r="I16" i="14"/>
  <c r="X17" i="14"/>
  <c r="A19" i="14"/>
  <c r="O20" i="14"/>
  <c r="W22" i="14"/>
  <c r="J23" i="14"/>
  <c r="N25" i="14"/>
  <c r="I28" i="14"/>
  <c r="X29" i="14"/>
  <c r="A31" i="14"/>
  <c r="O32" i="14"/>
  <c r="W34" i="14"/>
  <c r="J35" i="14"/>
  <c r="N37" i="14"/>
  <c r="I40" i="14"/>
  <c r="X41" i="14"/>
  <c r="A43" i="14"/>
  <c r="O44" i="14"/>
  <c r="W46" i="14"/>
  <c r="J47" i="14"/>
  <c r="N49" i="14"/>
  <c r="I52" i="14"/>
  <c r="X53" i="14"/>
  <c r="K54" i="14"/>
  <c r="A55" i="14"/>
  <c r="O56" i="14"/>
  <c r="W58" i="14"/>
  <c r="J59" i="14"/>
  <c r="I64" i="14"/>
  <c r="X65" i="14"/>
  <c r="K66" i="14"/>
  <c r="A67" i="14"/>
  <c r="O10" i="14"/>
  <c r="X10" i="14"/>
  <c r="A12" i="14"/>
  <c r="W15" i="14"/>
  <c r="J16" i="14"/>
  <c r="AG19" i="14"/>
  <c r="X22" i="14"/>
  <c r="A24" i="14"/>
  <c r="W27" i="14"/>
  <c r="J28" i="14"/>
  <c r="AG31" i="14"/>
  <c r="X34" i="14"/>
  <c r="A36" i="14"/>
  <c r="W39" i="14"/>
  <c r="J40" i="14"/>
  <c r="AG43" i="14"/>
  <c r="X46" i="14"/>
  <c r="A48" i="14"/>
  <c r="W51" i="14"/>
  <c r="J52" i="14"/>
  <c r="AG55" i="14"/>
  <c r="X58" i="14"/>
  <c r="A60" i="14"/>
  <c r="W63" i="14"/>
  <c r="AG67" i="14"/>
  <c r="AG11" i="14"/>
  <c r="AG23" i="14"/>
  <c r="AG35" i="14"/>
  <c r="AF40" i="14"/>
  <c r="AG47" i="14"/>
  <c r="AF52" i="14"/>
  <c r="AF21" i="14"/>
  <c r="O22" i="14"/>
  <c r="O34" i="14"/>
  <c r="N51" i="14"/>
  <c r="O58" i="14"/>
  <c r="AG64" i="14"/>
  <c r="W8" i="14"/>
  <c r="X15" i="14"/>
  <c r="A17" i="14"/>
  <c r="J17" i="14" s="1"/>
  <c r="O18" i="14"/>
  <c r="X27" i="14"/>
  <c r="A29" i="14"/>
  <c r="O30" i="14"/>
  <c r="X39" i="14"/>
  <c r="A41" i="14"/>
  <c r="J41" i="14" s="1"/>
  <c r="O42" i="14"/>
  <c r="W44" i="14"/>
  <c r="X51" i="14"/>
  <c r="A53" i="14"/>
  <c r="O54" i="14"/>
  <c r="W56" i="14"/>
  <c r="X63" i="14"/>
  <c r="A65" i="14"/>
  <c r="O66" i="14"/>
  <c r="O11" i="14"/>
  <c r="N16" i="14"/>
  <c r="AG17" i="14"/>
  <c r="O23" i="14"/>
  <c r="N28" i="14"/>
  <c r="AG29" i="14"/>
  <c r="O35" i="14"/>
  <c r="N40" i="14"/>
  <c r="AG41" i="14"/>
  <c r="O47" i="14"/>
  <c r="N52" i="14"/>
  <c r="AG53" i="14"/>
  <c r="O59" i="14"/>
  <c r="AG65" i="14"/>
  <c r="I12" i="14"/>
  <c r="AG22" i="14"/>
  <c r="I24" i="14"/>
  <c r="AG34" i="14"/>
  <c r="I36" i="14"/>
  <c r="AG46" i="14"/>
  <c r="I48" i="14"/>
  <c r="AG58" i="14"/>
  <c r="I60" i="14"/>
  <c r="I17" i="14"/>
  <c r="I29" i="14"/>
  <c r="AG39" i="14"/>
  <c r="AG51" i="14"/>
  <c r="I10" i="14"/>
  <c r="I22" i="14"/>
  <c r="I34" i="14"/>
  <c r="I46" i="14"/>
  <c r="I58" i="14"/>
  <c r="I41" i="14"/>
  <c r="I53" i="14"/>
  <c r="AG63" i="14"/>
  <c r="I65" i="14"/>
  <c r="J10" i="14"/>
  <c r="J22" i="14"/>
  <c r="J34" i="14"/>
  <c r="J46" i="14"/>
  <c r="J58" i="14"/>
  <c r="AG10" i="14"/>
  <c r="AG15" i="14"/>
  <c r="AG27" i="14"/>
  <c r="AF59" i="13"/>
  <c r="W59" i="13"/>
  <c r="N59" i="13"/>
  <c r="AF47" i="13"/>
  <c r="W47" i="13"/>
  <c r="N47" i="13"/>
  <c r="AF11" i="13"/>
  <c r="W11" i="13"/>
  <c r="N11" i="13"/>
  <c r="AF23" i="13"/>
  <c r="W23" i="13"/>
  <c r="N23" i="13"/>
  <c r="AF35" i="13"/>
  <c r="W35" i="13"/>
  <c r="N35" i="13"/>
  <c r="N8" i="13"/>
  <c r="I11" i="13"/>
  <c r="X12" i="13"/>
  <c r="A14" i="13"/>
  <c r="O15" i="13"/>
  <c r="J18" i="13"/>
  <c r="N20" i="13"/>
  <c r="I23" i="13"/>
  <c r="X24" i="13"/>
  <c r="A26" i="13"/>
  <c r="O27" i="13"/>
  <c r="J30" i="13"/>
  <c r="N32" i="13"/>
  <c r="I35" i="13"/>
  <c r="X36" i="13"/>
  <c r="A38" i="13"/>
  <c r="O39" i="13"/>
  <c r="J42" i="13"/>
  <c r="I47" i="13"/>
  <c r="X48" i="13"/>
  <c r="A50" i="13"/>
  <c r="O51" i="13"/>
  <c r="J54" i="13"/>
  <c r="N56" i="13"/>
  <c r="I59" i="13"/>
  <c r="X60" i="13"/>
  <c r="A62" i="13"/>
  <c r="O63" i="13"/>
  <c r="J66" i="13"/>
  <c r="AG11" i="13"/>
  <c r="AG23" i="13"/>
  <c r="AF52" i="13"/>
  <c r="AG16" i="13"/>
  <c r="I18" i="13"/>
  <c r="AG40" i="13"/>
  <c r="I54" i="13"/>
  <c r="AF57" i="13"/>
  <c r="O8" i="13"/>
  <c r="W10" i="13"/>
  <c r="J11" i="13"/>
  <c r="N13" i="13"/>
  <c r="X17" i="13"/>
  <c r="A19" i="13"/>
  <c r="O20" i="13"/>
  <c r="W22" i="13"/>
  <c r="J23" i="13"/>
  <c r="N25" i="13"/>
  <c r="I28" i="13"/>
  <c r="X29" i="13"/>
  <c r="K30" i="13"/>
  <c r="A31" i="13"/>
  <c r="O32" i="13"/>
  <c r="W34" i="13"/>
  <c r="J35" i="13"/>
  <c r="N37" i="13"/>
  <c r="X41" i="13"/>
  <c r="K42" i="13"/>
  <c r="A43" i="13"/>
  <c r="O44" i="13"/>
  <c r="W46" i="13"/>
  <c r="J47" i="13"/>
  <c r="N49" i="13"/>
  <c r="I52" i="13"/>
  <c r="X53" i="13"/>
  <c r="A55" i="13"/>
  <c r="O56" i="13"/>
  <c r="W58" i="13"/>
  <c r="J59" i="13"/>
  <c r="I64" i="13"/>
  <c r="X65" i="13"/>
  <c r="K66" i="13"/>
  <c r="A67" i="13"/>
  <c r="AG35" i="13"/>
  <c r="AF40" i="13"/>
  <c r="AG47" i="13"/>
  <c r="AG59" i="13"/>
  <c r="AF9" i="13"/>
  <c r="AG28" i="13"/>
  <c r="X10" i="13"/>
  <c r="A12" i="13"/>
  <c r="O13" i="13"/>
  <c r="W15" i="13"/>
  <c r="J16" i="13"/>
  <c r="N18" i="13"/>
  <c r="X22" i="13"/>
  <c r="A24" i="13"/>
  <c r="O25" i="13"/>
  <c r="W27" i="13"/>
  <c r="J28" i="13"/>
  <c r="N30" i="13"/>
  <c r="X34" i="13"/>
  <c r="A36" i="13"/>
  <c r="O37" i="13"/>
  <c r="W39" i="13"/>
  <c r="J40" i="13"/>
  <c r="N42" i="13"/>
  <c r="X46" i="13"/>
  <c r="A48" i="13"/>
  <c r="O49" i="13"/>
  <c r="W51" i="13"/>
  <c r="J52" i="13"/>
  <c r="N54" i="13"/>
  <c r="X58" i="13"/>
  <c r="A60" i="13"/>
  <c r="O61" i="13"/>
  <c r="W63" i="13"/>
  <c r="J64" i="13"/>
  <c r="N66" i="13"/>
  <c r="AF21" i="13"/>
  <c r="AG52" i="13"/>
  <c r="W8" i="13"/>
  <c r="J9" i="13"/>
  <c r="X15" i="13"/>
  <c r="A17" i="13"/>
  <c r="O18" i="13"/>
  <c r="W20" i="13"/>
  <c r="J21" i="13"/>
  <c r="X27" i="13"/>
  <c r="A29" i="13"/>
  <c r="O30" i="13"/>
  <c r="W32" i="13"/>
  <c r="J33" i="13"/>
  <c r="X39" i="13"/>
  <c r="A41" i="13"/>
  <c r="O42" i="13"/>
  <c r="W44" i="13"/>
  <c r="J45" i="13"/>
  <c r="X51" i="13"/>
  <c r="A53" i="13"/>
  <c r="O54" i="13"/>
  <c r="W56" i="13"/>
  <c r="J57" i="13"/>
  <c r="X63" i="13"/>
  <c r="A65" i="13"/>
  <c r="O66" i="13"/>
  <c r="AF45" i="13"/>
  <c r="X8" i="13"/>
  <c r="O11" i="13"/>
  <c r="W13" i="13"/>
  <c r="N16" i="13"/>
  <c r="X20" i="13"/>
  <c r="O23" i="13"/>
  <c r="W25" i="13"/>
  <c r="N28" i="13"/>
  <c r="X32" i="13"/>
  <c r="O35" i="13"/>
  <c r="W37" i="13"/>
  <c r="N40" i="13"/>
  <c r="X44" i="13"/>
  <c r="O47" i="13"/>
  <c r="W49" i="13"/>
  <c r="N52" i="13"/>
  <c r="X56" i="13"/>
  <c r="O59" i="13"/>
  <c r="N64" i="13"/>
  <c r="N9" i="13"/>
  <c r="AG10" i="13"/>
  <c r="X13" i="13"/>
  <c r="O16" i="13"/>
  <c r="W18" i="13"/>
  <c r="N21" i="13"/>
  <c r="AG22" i="13"/>
  <c r="X25" i="13"/>
  <c r="O28" i="13"/>
  <c r="N33" i="13"/>
  <c r="AG34" i="13"/>
  <c r="X37" i="13"/>
  <c r="O40" i="13"/>
  <c r="W42" i="13"/>
  <c r="N45" i="13"/>
  <c r="AG46" i="13"/>
  <c r="X49" i="13"/>
  <c r="O52" i="13"/>
  <c r="W54" i="13"/>
  <c r="AG58" i="13"/>
  <c r="X61" i="13"/>
  <c r="O64" i="13"/>
  <c r="W66" i="13"/>
  <c r="AF33" i="13"/>
  <c r="AG15" i="13"/>
  <c r="AG27" i="13"/>
  <c r="AG39" i="13"/>
  <c r="AG51" i="13"/>
  <c r="AG63" i="13"/>
  <c r="I10" i="13"/>
  <c r="I22" i="13"/>
  <c r="I34" i="13"/>
  <c r="I46" i="13"/>
  <c r="I58" i="13"/>
  <c r="J8" i="12"/>
  <c r="O45" i="12"/>
  <c r="X35" i="12"/>
  <c r="A47" i="12"/>
  <c r="AF47" i="12" s="1"/>
  <c r="A51" i="12"/>
  <c r="J51" i="12" s="1"/>
  <c r="O31" i="12"/>
  <c r="X48" i="12"/>
  <c r="X55" i="12"/>
  <c r="X59" i="12"/>
  <c r="X31" i="12"/>
  <c r="A37" i="12"/>
  <c r="AF37" i="12" s="1"/>
  <c r="A49" i="12"/>
  <c r="AF49" i="12" s="1"/>
  <c r="A56" i="12"/>
  <c r="AF56" i="12" s="1"/>
  <c r="X37" i="12"/>
  <c r="I11" i="12"/>
  <c r="AF27" i="12"/>
  <c r="N27" i="12"/>
  <c r="J27" i="12"/>
  <c r="AF39" i="12"/>
  <c r="N39" i="12"/>
  <c r="J39" i="12"/>
  <c r="O26" i="12"/>
  <c r="O35" i="12"/>
  <c r="X45" i="12"/>
  <c r="O59" i="12"/>
  <c r="A63" i="12"/>
  <c r="W63" i="12" s="1"/>
  <c r="X36" i="12"/>
  <c r="A42" i="12"/>
  <c r="N42" i="12" s="1"/>
  <c r="X60" i="12"/>
  <c r="A66" i="12"/>
  <c r="N66" i="12" s="1"/>
  <c r="O34" i="12"/>
  <c r="O67" i="12"/>
  <c r="O43" i="12"/>
  <c r="A32" i="12"/>
  <c r="AF32" i="12" s="1"/>
  <c r="O33" i="12"/>
  <c r="X43" i="12"/>
  <c r="O48" i="12"/>
  <c r="O47" i="12"/>
  <c r="O57" i="12"/>
  <c r="X67" i="12"/>
  <c r="X33" i="12"/>
  <c r="A54" i="12"/>
  <c r="N54" i="12" s="1"/>
  <c r="A61" i="12"/>
  <c r="AF61" i="12" s="1"/>
  <c r="O62" i="12"/>
  <c r="A30" i="12"/>
  <c r="N30" i="12" s="1"/>
  <c r="A45" i="12"/>
  <c r="W45" i="12" s="1"/>
  <c r="X47" i="12"/>
  <c r="X57" i="12"/>
  <c r="O55" i="12"/>
  <c r="A44" i="12"/>
  <c r="AF44" i="12" s="1"/>
  <c r="I10" i="12"/>
  <c r="K21" i="12"/>
  <c r="I9" i="12"/>
  <c r="I8" i="12"/>
  <c r="K15" i="12"/>
  <c r="J34" i="12"/>
  <c r="AF58" i="12"/>
  <c r="W58" i="12"/>
  <c r="N58" i="12"/>
  <c r="J58" i="12"/>
  <c r="N48" i="12"/>
  <c r="J48" i="12"/>
  <c r="AF48" i="12"/>
  <c r="W48" i="12"/>
  <c r="AF34" i="12"/>
  <c r="W34" i="12"/>
  <c r="N34" i="12"/>
  <c r="J46" i="12"/>
  <c r="AF46" i="12"/>
  <c r="W46" i="12"/>
  <c r="N46" i="12"/>
  <c r="N36" i="12"/>
  <c r="J36" i="12"/>
  <c r="AF36" i="12"/>
  <c r="W36" i="12"/>
  <c r="N60" i="12"/>
  <c r="J60" i="12"/>
  <c r="AF60" i="12"/>
  <c r="W60" i="12"/>
  <c r="I25" i="12"/>
  <c r="X26" i="12"/>
  <c r="K27" i="12"/>
  <c r="A28" i="12"/>
  <c r="J28" i="12" s="1"/>
  <c r="O29" i="12"/>
  <c r="AG35" i="12"/>
  <c r="I37" i="12"/>
  <c r="X38" i="12"/>
  <c r="K39" i="12"/>
  <c r="A40" i="12"/>
  <c r="J40" i="12" s="1"/>
  <c r="O41" i="12"/>
  <c r="AG47" i="12"/>
  <c r="I49" i="12"/>
  <c r="X50" i="12"/>
  <c r="K51" i="12"/>
  <c r="A52" i="12"/>
  <c r="O53" i="12"/>
  <c r="J56" i="12"/>
  <c r="AG59" i="12"/>
  <c r="I61" i="12"/>
  <c r="X62" i="12"/>
  <c r="K63" i="12"/>
  <c r="A64" i="12"/>
  <c r="J64" i="12" s="1"/>
  <c r="O65" i="12"/>
  <c r="A9" i="12"/>
  <c r="I18" i="12"/>
  <c r="AG28" i="12"/>
  <c r="A33" i="12"/>
  <c r="AG40" i="12"/>
  <c r="AF45" i="12"/>
  <c r="J49" i="12"/>
  <c r="AG52" i="12"/>
  <c r="AF57" i="12"/>
  <c r="AG64" i="12"/>
  <c r="N8" i="12"/>
  <c r="I23" i="12"/>
  <c r="O27" i="12"/>
  <c r="AG33" i="12"/>
  <c r="I35" i="12"/>
  <c r="A38" i="12"/>
  <c r="J38" i="12" s="1"/>
  <c r="O39" i="12"/>
  <c r="AG45" i="12"/>
  <c r="I47" i="12"/>
  <c r="A50" i="12"/>
  <c r="O51" i="12"/>
  <c r="N56" i="12"/>
  <c r="AG57" i="12"/>
  <c r="I59" i="12"/>
  <c r="A62" i="12"/>
  <c r="O63" i="12"/>
  <c r="O8" i="12"/>
  <c r="AG26" i="12"/>
  <c r="I28" i="12"/>
  <c r="X29" i="12"/>
  <c r="A31" i="12"/>
  <c r="O32" i="12"/>
  <c r="J35" i="12"/>
  <c r="AG38" i="12"/>
  <c r="I40" i="12"/>
  <c r="X41" i="12"/>
  <c r="A43" i="12"/>
  <c r="O44" i="12"/>
  <c r="I52" i="12"/>
  <c r="X53" i="12"/>
  <c r="A55" i="12"/>
  <c r="O56" i="12"/>
  <c r="J59" i="12"/>
  <c r="I64" i="12"/>
  <c r="X65" i="12"/>
  <c r="A67" i="12"/>
  <c r="W27" i="12"/>
  <c r="I33" i="12"/>
  <c r="X34" i="12"/>
  <c r="O37" i="12"/>
  <c r="W39" i="12"/>
  <c r="I45" i="12"/>
  <c r="X46" i="12"/>
  <c r="O49" i="12"/>
  <c r="W51" i="12"/>
  <c r="X58" i="12"/>
  <c r="O61" i="12"/>
  <c r="W8" i="12"/>
  <c r="I14" i="12"/>
  <c r="X27" i="12"/>
  <c r="A29" i="12"/>
  <c r="O30" i="12"/>
  <c r="W32" i="12"/>
  <c r="N35" i="12"/>
  <c r="X39" i="12"/>
  <c r="A41" i="12"/>
  <c r="O42" i="12"/>
  <c r="X51" i="12"/>
  <c r="A53" i="12"/>
  <c r="O54" i="12"/>
  <c r="W56" i="12"/>
  <c r="J57" i="12"/>
  <c r="N59" i="12"/>
  <c r="X63" i="12"/>
  <c r="A65" i="12"/>
  <c r="O66" i="12"/>
  <c r="X8" i="12"/>
  <c r="X32" i="12"/>
  <c r="X44" i="12"/>
  <c r="X56" i="12"/>
  <c r="I24" i="12"/>
  <c r="O28" i="12"/>
  <c r="AG34" i="12"/>
  <c r="O40" i="12"/>
  <c r="N45" i="12"/>
  <c r="AG46" i="12"/>
  <c r="O52" i="12"/>
  <c r="N57" i="12"/>
  <c r="AG58" i="12"/>
  <c r="O64" i="12"/>
  <c r="X30" i="12"/>
  <c r="W35" i="12"/>
  <c r="X42" i="12"/>
  <c r="X54" i="12"/>
  <c r="W59" i="12"/>
  <c r="X66" i="12"/>
  <c r="I24" i="11"/>
  <c r="I22" i="11"/>
  <c r="I17" i="11"/>
  <c r="X65" i="11"/>
  <c r="A59" i="11"/>
  <c r="AF59" i="11" s="1"/>
  <c r="A50" i="11"/>
  <c r="W50" i="11" s="1"/>
  <c r="O61" i="11"/>
  <c r="A67" i="11"/>
  <c r="N67" i="11" s="1"/>
  <c r="X35" i="11"/>
  <c r="A57" i="11"/>
  <c r="N57" i="11" s="1"/>
  <c r="A30" i="11"/>
  <c r="AF30" i="11" s="1"/>
  <c r="A37" i="11"/>
  <c r="AF37" i="11" s="1"/>
  <c r="X34" i="11"/>
  <c r="A43" i="11"/>
  <c r="N43" i="11" s="1"/>
  <c r="O27" i="11"/>
  <c r="O60" i="11"/>
  <c r="X60" i="11"/>
  <c r="A55" i="11"/>
  <c r="N55" i="11" s="1"/>
  <c r="O49" i="11"/>
  <c r="A62" i="11"/>
  <c r="W62" i="11" s="1"/>
  <c r="O32" i="11"/>
  <c r="A38" i="11"/>
  <c r="W38" i="11" s="1"/>
  <c r="A54" i="11"/>
  <c r="AF54" i="11" s="1"/>
  <c r="O58" i="11"/>
  <c r="X29" i="11"/>
  <c r="A36" i="11"/>
  <c r="N36" i="11" s="1"/>
  <c r="X58" i="11"/>
  <c r="A35" i="11"/>
  <c r="AF35" i="11" s="1"/>
  <c r="O53" i="11"/>
  <c r="X28" i="11"/>
  <c r="A42" i="11"/>
  <c r="AF42" i="11" s="1"/>
  <c r="A31" i="11"/>
  <c r="N31" i="11" s="1"/>
  <c r="X53" i="11"/>
  <c r="O65" i="11"/>
  <c r="O48" i="11"/>
  <c r="O46" i="11"/>
  <c r="O41" i="11"/>
  <c r="X48" i="11"/>
  <c r="X52" i="11"/>
  <c r="O63" i="11"/>
  <c r="O36" i="11"/>
  <c r="O37" i="11"/>
  <c r="X46" i="11"/>
  <c r="X47" i="11"/>
  <c r="O29" i="11"/>
  <c r="O34" i="11"/>
  <c r="X41" i="11"/>
  <c r="X36" i="11"/>
  <c r="X40" i="11"/>
  <c r="O51" i="11"/>
  <c r="O56" i="11"/>
  <c r="A60" i="11"/>
  <c r="N60" i="11" s="1"/>
  <c r="A49" i="11"/>
  <c r="W49" i="11" s="1"/>
  <c r="AG33" i="11"/>
  <c r="O39" i="11"/>
  <c r="O44" i="11"/>
  <c r="A47" i="11"/>
  <c r="AF47" i="11" s="1"/>
  <c r="A48" i="11"/>
  <c r="N48" i="11" s="1"/>
  <c r="I23" i="10"/>
  <c r="I18" i="10"/>
  <c r="I17" i="10"/>
  <c r="X29" i="10"/>
  <c r="A31" i="10"/>
  <c r="AF31" i="10" s="1"/>
  <c r="A9" i="10"/>
  <c r="AF9" i="10" s="1"/>
  <c r="O44" i="10"/>
  <c r="O34" i="10"/>
  <c r="X34" i="10"/>
  <c r="O37" i="10"/>
  <c r="X66" i="10"/>
  <c r="A48" i="10"/>
  <c r="N48" i="10" s="1"/>
  <c r="X65" i="10"/>
  <c r="O61" i="10"/>
  <c r="X32" i="10"/>
  <c r="A57" i="10"/>
  <c r="W57" i="10" s="1"/>
  <c r="O35" i="10"/>
  <c r="X8" i="10"/>
  <c r="AF66" i="10"/>
  <c r="N66" i="10"/>
  <c r="O46" i="10"/>
  <c r="O60" i="10"/>
  <c r="O32" i="10"/>
  <c r="A35" i="10"/>
  <c r="AF35" i="10" s="1"/>
  <c r="A37" i="10"/>
  <c r="J37" i="10" s="1"/>
  <c r="A38" i="10"/>
  <c r="W38" i="10" s="1"/>
  <c r="O47" i="10"/>
  <c r="O48" i="10"/>
  <c r="X53" i="10"/>
  <c r="O58" i="10"/>
  <c r="A36" i="10"/>
  <c r="W36" i="10" s="1"/>
  <c r="A45" i="10"/>
  <c r="W45" i="10" s="1"/>
  <c r="X46" i="10"/>
  <c r="O49" i="10"/>
  <c r="X54" i="10"/>
  <c r="O59" i="10"/>
  <c r="X60" i="10"/>
  <c r="X48" i="10"/>
  <c r="X58" i="10"/>
  <c r="X47" i="10"/>
  <c r="A62" i="10"/>
  <c r="W62" i="10" s="1"/>
  <c r="O36" i="10"/>
  <c r="X41" i="10"/>
  <c r="A67" i="10"/>
  <c r="N67" i="10" s="1"/>
  <c r="A54" i="10"/>
  <c r="W54" i="10" s="1"/>
  <c r="N8" i="10"/>
  <c r="X36" i="10"/>
  <c r="A43" i="10"/>
  <c r="AF43" i="10" s="1"/>
  <c r="A47" i="10"/>
  <c r="A55" i="10"/>
  <c r="N55" i="10" s="1"/>
  <c r="O8" i="10"/>
  <c r="A33" i="10"/>
  <c r="W33" i="10" s="1"/>
  <c r="A49" i="10"/>
  <c r="W49" i="10" s="1"/>
  <c r="A50" i="10"/>
  <c r="W50" i="10" s="1"/>
  <c r="A59" i="10"/>
  <c r="J66" i="10"/>
  <c r="X35" i="10"/>
  <c r="O56" i="10"/>
  <c r="A60" i="10"/>
  <c r="N60" i="10" s="1"/>
  <c r="AG62" i="10"/>
  <c r="I32" i="9"/>
  <c r="A65" i="9"/>
  <c r="AF65" i="9" s="1"/>
  <c r="I13" i="9"/>
  <c r="A55" i="9"/>
  <c r="N55" i="9" s="1"/>
  <c r="X56" i="9"/>
  <c r="A48" i="9"/>
  <c r="N48" i="9" s="1"/>
  <c r="A60" i="9"/>
  <c r="N60" i="9" s="1"/>
  <c r="O56" i="9"/>
  <c r="A51" i="9"/>
  <c r="W51" i="9" s="1"/>
  <c r="O45" i="9"/>
  <c r="O44" i="9"/>
  <c r="A39" i="9"/>
  <c r="W39" i="9" s="1"/>
  <c r="X44" i="9"/>
  <c r="O58" i="9"/>
  <c r="A67" i="9"/>
  <c r="N67" i="9" s="1"/>
  <c r="AG40" i="9"/>
  <c r="O46" i="9"/>
  <c r="O57" i="9"/>
  <c r="AF66" i="11"/>
  <c r="W66" i="11"/>
  <c r="N66" i="11"/>
  <c r="J66" i="11"/>
  <c r="AF61" i="11"/>
  <c r="N61" i="11"/>
  <c r="W61" i="11"/>
  <c r="I16" i="11"/>
  <c r="I9" i="11"/>
  <c r="K15" i="11"/>
  <c r="X26" i="11"/>
  <c r="K27" i="11"/>
  <c r="A28" i="11"/>
  <c r="AG35" i="11"/>
  <c r="X38" i="11"/>
  <c r="A40" i="11"/>
  <c r="AG47" i="11"/>
  <c r="X50" i="11"/>
  <c r="A52" i="11"/>
  <c r="AG59" i="11"/>
  <c r="X62" i="11"/>
  <c r="A64" i="11"/>
  <c r="AG28" i="11"/>
  <c r="X31" i="11"/>
  <c r="K32" i="11"/>
  <c r="A33" i="11"/>
  <c r="AG40" i="11"/>
  <c r="X43" i="11"/>
  <c r="K44" i="11"/>
  <c r="A45" i="11"/>
  <c r="J45" i="11" s="1"/>
  <c r="AG52" i="11"/>
  <c r="X55" i="11"/>
  <c r="K56" i="11"/>
  <c r="J61" i="11"/>
  <c r="AG64" i="11"/>
  <c r="X67" i="11"/>
  <c r="AG38" i="11"/>
  <c r="I40" i="11"/>
  <c r="AG55" i="11"/>
  <c r="I57" i="11"/>
  <c r="AG67" i="11"/>
  <c r="W8" i="11"/>
  <c r="I14" i="11"/>
  <c r="I26" i="11"/>
  <c r="X27" i="11"/>
  <c r="K28" i="11"/>
  <c r="A29" i="11"/>
  <c r="O30" i="11"/>
  <c r="I38" i="11"/>
  <c r="X39" i="11"/>
  <c r="A41" i="11"/>
  <c r="O42" i="11"/>
  <c r="I50" i="11"/>
  <c r="X51" i="11"/>
  <c r="K52" i="11"/>
  <c r="A53" i="11"/>
  <c r="O54" i="11"/>
  <c r="AG60" i="11"/>
  <c r="I62" i="11"/>
  <c r="X63" i="11"/>
  <c r="K64" i="11"/>
  <c r="A65" i="11"/>
  <c r="O66" i="11"/>
  <c r="I19" i="11"/>
  <c r="K21" i="11"/>
  <c r="X32" i="11"/>
  <c r="K33" i="11"/>
  <c r="A34" i="11"/>
  <c r="X44" i="11"/>
  <c r="K45" i="11"/>
  <c r="A46" i="11"/>
  <c r="X56" i="11"/>
  <c r="A58" i="11"/>
  <c r="O59" i="11"/>
  <c r="AG65" i="11"/>
  <c r="AG57" i="11"/>
  <c r="A27" i="11"/>
  <c r="X37" i="11"/>
  <c r="A39" i="11"/>
  <c r="X49" i="11"/>
  <c r="A51" i="11"/>
  <c r="X61" i="11"/>
  <c r="A63" i="11"/>
  <c r="O64" i="11"/>
  <c r="AG45" i="11"/>
  <c r="AG50" i="11"/>
  <c r="AG43" i="11"/>
  <c r="X30" i="11"/>
  <c r="A32" i="11"/>
  <c r="O33" i="11"/>
  <c r="X42" i="11"/>
  <c r="A44" i="11"/>
  <c r="J44" i="11" s="1"/>
  <c r="O45" i="11"/>
  <c r="X54" i="11"/>
  <c r="A56" i="11"/>
  <c r="O57" i="11"/>
  <c r="X66" i="11"/>
  <c r="O26" i="11"/>
  <c r="O31" i="11"/>
  <c r="AF30" i="10"/>
  <c r="W30" i="10"/>
  <c r="J30" i="10"/>
  <c r="N30" i="10"/>
  <c r="AF61" i="10"/>
  <c r="W61" i="10"/>
  <c r="N61" i="10"/>
  <c r="J61" i="10"/>
  <c r="J42" i="10"/>
  <c r="AF42" i="10"/>
  <c r="W42" i="10"/>
  <c r="N42" i="10"/>
  <c r="AG29" i="10"/>
  <c r="J8" i="10"/>
  <c r="K8" i="10" s="1"/>
  <c r="K15" i="10"/>
  <c r="A28" i="10"/>
  <c r="O29" i="10"/>
  <c r="X38" i="10"/>
  <c r="K39" i="10"/>
  <c r="A40" i="10"/>
  <c r="O41" i="10"/>
  <c r="X50" i="10"/>
  <c r="A52" i="10"/>
  <c r="O53" i="10"/>
  <c r="AG59" i="10"/>
  <c r="X62" i="10"/>
  <c r="A64" i="10"/>
  <c r="O65" i="10"/>
  <c r="AG33" i="10"/>
  <c r="AG45" i="10"/>
  <c r="I64" i="10"/>
  <c r="AG28" i="10"/>
  <c r="X31" i="10"/>
  <c r="AG40" i="10"/>
  <c r="X43" i="10"/>
  <c r="AG52" i="10"/>
  <c r="X55" i="10"/>
  <c r="AG64" i="10"/>
  <c r="X67" i="10"/>
  <c r="AG31" i="10"/>
  <c r="I33" i="10"/>
  <c r="AG55" i="10"/>
  <c r="AG43" i="10"/>
  <c r="I45" i="10"/>
  <c r="I57" i="10"/>
  <c r="AG67" i="10"/>
  <c r="W8" i="10"/>
  <c r="I14" i="10"/>
  <c r="I26" i="10"/>
  <c r="X27" i="10"/>
  <c r="K28" i="10"/>
  <c r="A29" i="10"/>
  <c r="J29" i="10" s="1"/>
  <c r="O30" i="10"/>
  <c r="I38" i="10"/>
  <c r="X39" i="10"/>
  <c r="K40" i="10"/>
  <c r="A41" i="10"/>
  <c r="O42" i="10"/>
  <c r="I50" i="10"/>
  <c r="X51" i="10"/>
  <c r="K52" i="10"/>
  <c r="A53" i="10"/>
  <c r="O54" i="10"/>
  <c r="AG60" i="10"/>
  <c r="I62" i="10"/>
  <c r="X63" i="10"/>
  <c r="A65" i="10"/>
  <c r="O66" i="10"/>
  <c r="A34" i="10"/>
  <c r="AG41" i="10"/>
  <c r="X44" i="10"/>
  <c r="A46" i="10"/>
  <c r="X56" i="10"/>
  <c r="A58" i="10"/>
  <c r="AG65" i="10"/>
  <c r="AG57" i="10"/>
  <c r="AG38" i="10"/>
  <c r="AG50" i="10"/>
  <c r="I21" i="10"/>
  <c r="N9" i="10"/>
  <c r="I12" i="10"/>
  <c r="I24" i="10"/>
  <c r="O28" i="10"/>
  <c r="I36" i="10"/>
  <c r="X37" i="10"/>
  <c r="A39" i="10"/>
  <c r="J39" i="10" s="1"/>
  <c r="O40" i="10"/>
  <c r="X49" i="10"/>
  <c r="A51" i="10"/>
  <c r="O52" i="10"/>
  <c r="I60" i="10"/>
  <c r="X61" i="10"/>
  <c r="A63" i="10"/>
  <c r="O64" i="10"/>
  <c r="W66" i="10"/>
  <c r="AG27" i="10"/>
  <c r="X30" i="10"/>
  <c r="A32" i="10"/>
  <c r="O33" i="10"/>
  <c r="AG39" i="10"/>
  <c r="X42" i="10"/>
  <c r="A44" i="10"/>
  <c r="J44" i="10" s="1"/>
  <c r="O45" i="10"/>
  <c r="AG51" i="10"/>
  <c r="A56" i="10"/>
  <c r="O57" i="10"/>
  <c r="AG63" i="10"/>
  <c r="I22" i="10"/>
  <c r="I34" i="10"/>
  <c r="I46" i="10"/>
  <c r="I58" i="10"/>
  <c r="X43" i="9"/>
  <c r="O49" i="9"/>
  <c r="O42" i="9"/>
  <c r="X55" i="9"/>
  <c r="O61" i="9"/>
  <c r="X49" i="9"/>
  <c r="O54" i="9"/>
  <c r="X42" i="9"/>
  <c r="X61" i="9"/>
  <c r="X67" i="9"/>
  <c r="X54" i="9"/>
  <c r="O66" i="9"/>
  <c r="A44" i="9"/>
  <c r="A45" i="9"/>
  <c r="AF45" i="9" s="1"/>
  <c r="A46" i="9"/>
  <c r="N46" i="9" s="1"/>
  <c r="O47" i="9"/>
  <c r="A56" i="9"/>
  <c r="J56" i="9" s="1"/>
  <c r="A58" i="9"/>
  <c r="N58" i="9" s="1"/>
  <c r="O59" i="9"/>
  <c r="X66" i="9"/>
  <c r="X63" i="9"/>
  <c r="A50" i="9"/>
  <c r="A57" i="9"/>
  <c r="W57" i="9" s="1"/>
  <c r="A43" i="9"/>
  <c r="N43" i="9" s="1"/>
  <c r="A62" i="9"/>
  <c r="AF62" i="9" s="1"/>
  <c r="A63" i="9"/>
  <c r="J63" i="9" s="1"/>
  <c r="N41" i="9"/>
  <c r="W41" i="9"/>
  <c r="AF41" i="9"/>
  <c r="N53" i="9"/>
  <c r="W53" i="9"/>
  <c r="AF53" i="9"/>
  <c r="I24" i="9"/>
  <c r="I48" i="9"/>
  <c r="K48" i="9"/>
  <c r="I19" i="9"/>
  <c r="I36" i="9"/>
  <c r="AG52" i="9"/>
  <c r="K59" i="9"/>
  <c r="I59" i="9"/>
  <c r="I60" i="9"/>
  <c r="K60" i="9"/>
  <c r="I23" i="9"/>
  <c r="I35" i="9"/>
  <c r="AF59" i="9"/>
  <c r="W59" i="9"/>
  <c r="J59" i="9"/>
  <c r="K67" i="9"/>
  <c r="I67" i="9"/>
  <c r="AF47" i="9"/>
  <c r="W47" i="9"/>
  <c r="J47" i="9"/>
  <c r="K55" i="9"/>
  <c r="O48" i="9"/>
  <c r="A49" i="9"/>
  <c r="X48" i="9"/>
  <c r="K47" i="9"/>
  <c r="I47" i="9"/>
  <c r="K43" i="9"/>
  <c r="I55" i="9"/>
  <c r="A66" i="9"/>
  <c r="X65" i="9"/>
  <c r="O65" i="9"/>
  <c r="I17" i="9"/>
  <c r="I43" i="9"/>
  <c r="A54" i="9"/>
  <c r="J53" i="9"/>
  <c r="X53" i="9"/>
  <c r="O53" i="9"/>
  <c r="O64" i="9"/>
  <c r="X64" i="9"/>
  <c r="A42" i="9"/>
  <c r="J41" i="9"/>
  <c r="X41" i="9"/>
  <c r="O41" i="9"/>
  <c r="O52" i="9"/>
  <c r="X52" i="9"/>
  <c r="I11" i="9"/>
  <c r="X40" i="9"/>
  <c r="O40" i="9"/>
  <c r="O60" i="9"/>
  <c r="A61" i="9"/>
  <c r="X60" i="9"/>
  <c r="AG65" i="9"/>
  <c r="X38" i="9"/>
  <c r="A40" i="9"/>
  <c r="J40" i="9" s="1"/>
  <c r="AG47" i="9"/>
  <c r="X50" i="9"/>
  <c r="A52" i="9"/>
  <c r="J52" i="9" s="1"/>
  <c r="AG59" i="9"/>
  <c r="X62" i="9"/>
  <c r="A64" i="9"/>
  <c r="J64" i="9" s="1"/>
  <c r="O39" i="9"/>
  <c r="AG45" i="9"/>
  <c r="O51" i="9"/>
  <c r="AG57" i="9"/>
  <c r="O63" i="9"/>
  <c r="AG38" i="9"/>
  <c r="AG50" i="9"/>
  <c r="AG62" i="9"/>
  <c r="AG43" i="9"/>
  <c r="X46" i="9"/>
  <c r="AG55" i="9"/>
  <c r="X58" i="9"/>
  <c r="AG67" i="9"/>
  <c r="AG58" i="9"/>
  <c r="B8" i="9"/>
  <c r="I10" i="9"/>
  <c r="I22" i="9"/>
  <c r="I34" i="9"/>
  <c r="I46" i="9"/>
  <c r="I58" i="9"/>
  <c r="AG46" i="9"/>
  <c r="AG63" i="9"/>
  <c r="I65" i="9"/>
  <c r="K41" i="9"/>
  <c r="K53" i="9"/>
  <c r="AG39" i="9"/>
  <c r="AG51" i="9"/>
  <c r="I25" i="8"/>
  <c r="I24" i="8"/>
  <c r="I21" i="8"/>
  <c r="A62" i="8"/>
  <c r="N62" i="8" s="1"/>
  <c r="I17" i="8"/>
  <c r="X40" i="8"/>
  <c r="AG40" i="8"/>
  <c r="O53" i="8"/>
  <c r="X38" i="8"/>
  <c r="O40" i="8"/>
  <c r="AG52" i="8"/>
  <c r="A30" i="8"/>
  <c r="N30" i="8" s="1"/>
  <c r="O28" i="8"/>
  <c r="X60" i="8"/>
  <c r="X54" i="8"/>
  <c r="X28" i="8"/>
  <c r="A42" i="8"/>
  <c r="N42" i="8" s="1"/>
  <c r="AG28" i="8"/>
  <c r="X46" i="8"/>
  <c r="O48" i="8"/>
  <c r="A50" i="8"/>
  <c r="N50" i="8" s="1"/>
  <c r="AG60" i="8"/>
  <c r="O64" i="8"/>
  <c r="A38" i="8"/>
  <c r="N38" i="8" s="1"/>
  <c r="O57" i="8"/>
  <c r="X32" i="8"/>
  <c r="X48" i="8"/>
  <c r="X66" i="8"/>
  <c r="AG32" i="8"/>
  <c r="O45" i="8"/>
  <c r="AG48" i="8"/>
  <c r="O29" i="8"/>
  <c r="A58" i="8"/>
  <c r="N58" i="8" s="1"/>
  <c r="O37" i="8"/>
  <c r="X8" i="8"/>
  <c r="AG8" i="8"/>
  <c r="O8" i="8"/>
  <c r="J8" i="8"/>
  <c r="K8" i="8" s="1"/>
  <c r="O36" i="8"/>
  <c r="X30" i="8"/>
  <c r="O32" i="8"/>
  <c r="A54" i="8"/>
  <c r="AG64" i="8"/>
  <c r="A34" i="8"/>
  <c r="J34" i="8" s="1"/>
  <c r="AG44" i="8"/>
  <c r="O49" i="8"/>
  <c r="X52" i="8"/>
  <c r="X58" i="8"/>
  <c r="O60" i="8"/>
  <c r="O65" i="8"/>
  <c r="O56" i="8"/>
  <c r="X34" i="8"/>
  <c r="X62" i="8"/>
  <c r="O33" i="8"/>
  <c r="X36" i="8"/>
  <c r="O44" i="8"/>
  <c r="A66" i="8"/>
  <c r="AF66" i="8" s="1"/>
  <c r="A46" i="8"/>
  <c r="J46" i="8" s="1"/>
  <c r="AG56" i="8"/>
  <c r="O61" i="8"/>
  <c r="X64" i="8"/>
  <c r="X56" i="8"/>
  <c r="X42" i="8"/>
  <c r="AG36" i="8"/>
  <c r="O41" i="8"/>
  <c r="X44" i="8"/>
  <c r="X50" i="8"/>
  <c r="O52" i="8"/>
  <c r="N37" i="8"/>
  <c r="AF37" i="8"/>
  <c r="W37" i="8"/>
  <c r="W63" i="8"/>
  <c r="AF63" i="8"/>
  <c r="N63" i="8"/>
  <c r="W43" i="8"/>
  <c r="N43" i="8"/>
  <c r="AF43" i="8"/>
  <c r="N65" i="8"/>
  <c r="AF65" i="8"/>
  <c r="J65" i="8"/>
  <c r="W65" i="8"/>
  <c r="N49" i="8"/>
  <c r="AF49" i="8"/>
  <c r="J49" i="8"/>
  <c r="W49" i="8"/>
  <c r="N29" i="8"/>
  <c r="AF29" i="8"/>
  <c r="W29" i="8"/>
  <c r="N45" i="8"/>
  <c r="AF45" i="8"/>
  <c r="J45" i="8"/>
  <c r="W45" i="8"/>
  <c r="W51" i="8"/>
  <c r="AF51" i="8"/>
  <c r="N51" i="8"/>
  <c r="W31" i="8"/>
  <c r="AF31" i="8"/>
  <c r="N31" i="8"/>
  <c r="N53" i="8"/>
  <c r="AF53" i="8"/>
  <c r="J53" i="8"/>
  <c r="W53" i="8"/>
  <c r="N33" i="8"/>
  <c r="AF33" i="8"/>
  <c r="W33" i="8"/>
  <c r="W59" i="8"/>
  <c r="AF59" i="8"/>
  <c r="N59" i="8"/>
  <c r="N57" i="8"/>
  <c r="AF57" i="8"/>
  <c r="J57" i="8"/>
  <c r="W57" i="8"/>
  <c r="AF39" i="8"/>
  <c r="W39" i="8"/>
  <c r="N39" i="8"/>
  <c r="N61" i="8"/>
  <c r="AF61" i="8"/>
  <c r="J61" i="8"/>
  <c r="W61" i="8"/>
  <c r="W55" i="8"/>
  <c r="AF55" i="8"/>
  <c r="N55" i="8"/>
  <c r="N41" i="8"/>
  <c r="AF41" i="8"/>
  <c r="J41" i="8"/>
  <c r="W41" i="8"/>
  <c r="W67" i="8"/>
  <c r="AF67" i="8"/>
  <c r="N67" i="8"/>
  <c r="W35" i="8"/>
  <c r="AF35" i="8"/>
  <c r="N35" i="8"/>
  <c r="W47" i="8"/>
  <c r="AF47" i="8"/>
  <c r="N47" i="8"/>
  <c r="K27" i="8"/>
  <c r="K31" i="8"/>
  <c r="AG31" i="8"/>
  <c r="K35" i="8"/>
  <c r="AG35" i="8"/>
  <c r="K39" i="8"/>
  <c r="AG39" i="8"/>
  <c r="K43" i="8"/>
  <c r="AG43" i="8"/>
  <c r="K47" i="8"/>
  <c r="AG47" i="8"/>
  <c r="K51" i="8"/>
  <c r="AG51" i="8"/>
  <c r="K55" i="8"/>
  <c r="AG55" i="8"/>
  <c r="K59" i="8"/>
  <c r="AG59" i="8"/>
  <c r="K63" i="8"/>
  <c r="AG63" i="8"/>
  <c r="K67" i="8"/>
  <c r="AG67" i="8"/>
  <c r="J35" i="8"/>
  <c r="J67" i="8"/>
  <c r="A9" i="8"/>
  <c r="I14" i="8"/>
  <c r="X29" i="8"/>
  <c r="X33" i="8"/>
  <c r="X37" i="8"/>
  <c r="X41" i="8"/>
  <c r="X45" i="8"/>
  <c r="X49" i="8"/>
  <c r="X53" i="8"/>
  <c r="X57" i="8"/>
  <c r="X61" i="8"/>
  <c r="X65" i="8"/>
  <c r="J59" i="8"/>
  <c r="J63" i="8"/>
  <c r="O31" i="8"/>
  <c r="O35" i="8"/>
  <c r="O39" i="8"/>
  <c r="O43" i="8"/>
  <c r="O47" i="8"/>
  <c r="O51" i="8"/>
  <c r="O55" i="8"/>
  <c r="O59" i="8"/>
  <c r="O63" i="8"/>
  <c r="O67" i="8"/>
  <c r="J31" i="8"/>
  <c r="J39" i="8"/>
  <c r="J43" i="8"/>
  <c r="AG30" i="8"/>
  <c r="AG34" i="8"/>
  <c r="AG38" i="8"/>
  <c r="AG42" i="8"/>
  <c r="AG46" i="8"/>
  <c r="AG50" i="8"/>
  <c r="AG54" i="8"/>
  <c r="AG58" i="8"/>
  <c r="AG62" i="8"/>
  <c r="AG66" i="8"/>
  <c r="J47" i="8"/>
  <c r="J51" i="8"/>
  <c r="I9" i="8"/>
  <c r="I13" i="8"/>
  <c r="A32" i="8"/>
  <c r="A36" i="8"/>
  <c r="A40" i="8"/>
  <c r="A44" i="8"/>
  <c r="A48" i="8"/>
  <c r="A52" i="8"/>
  <c r="A56" i="8"/>
  <c r="A60" i="8"/>
  <c r="A64" i="8"/>
  <c r="J55" i="8"/>
  <c r="J29" i="8"/>
  <c r="O30" i="8"/>
  <c r="J33" i="8"/>
  <c r="O34" i="8"/>
  <c r="J37" i="8"/>
  <c r="O38" i="8"/>
  <c r="O42" i="8"/>
  <c r="O46" i="8"/>
  <c r="O50" i="8"/>
  <c r="O54" i="8"/>
  <c r="O58" i="8"/>
  <c r="O62" i="8"/>
  <c r="O66" i="8"/>
  <c r="N37" i="12" l="1"/>
  <c r="J20" i="14"/>
  <c r="AF50" i="11"/>
  <c r="N51" i="13"/>
  <c r="N50" i="11"/>
  <c r="J42" i="12"/>
  <c r="K68" i="13"/>
  <c r="J66" i="12"/>
  <c r="J37" i="12"/>
  <c r="W61" i="13"/>
  <c r="J61" i="13"/>
  <c r="J13" i="13"/>
  <c r="W47" i="12"/>
  <c r="N57" i="13"/>
  <c r="N61" i="13"/>
  <c r="W20" i="14"/>
  <c r="AF44" i="13"/>
  <c r="J44" i="13"/>
  <c r="AF61" i="14"/>
  <c r="W61" i="14"/>
  <c r="J61" i="14"/>
  <c r="AF62" i="14"/>
  <c r="W62" i="14"/>
  <c r="N62" i="14"/>
  <c r="J63" i="14"/>
  <c r="AF37" i="14"/>
  <c r="W37" i="14"/>
  <c r="AF34" i="14"/>
  <c r="N34" i="14"/>
  <c r="AF46" i="13"/>
  <c r="N46" i="13"/>
  <c r="J46" i="13"/>
  <c r="W57" i="14"/>
  <c r="N57" i="14"/>
  <c r="J32" i="12"/>
  <c r="N32" i="14"/>
  <c r="AF25" i="14"/>
  <c r="W25" i="14"/>
  <c r="N31" i="10"/>
  <c r="O8" i="11"/>
  <c r="J45" i="12"/>
  <c r="N64" i="14"/>
  <c r="K68" i="14"/>
  <c r="J57" i="14"/>
  <c r="W45" i="14"/>
  <c r="N45" i="14"/>
  <c r="AF22" i="14"/>
  <c r="N22" i="14"/>
  <c r="A9" i="11"/>
  <c r="B9" i="11" s="1"/>
  <c r="N32" i="12"/>
  <c r="AF57" i="14"/>
  <c r="J56" i="13"/>
  <c r="W21" i="14"/>
  <c r="N21" i="14"/>
  <c r="W9" i="14"/>
  <c r="N9" i="14"/>
  <c r="W32" i="14"/>
  <c r="J64" i="14"/>
  <c r="J8" i="11"/>
  <c r="K8" i="11" s="1"/>
  <c r="J54" i="12"/>
  <c r="J32" i="14"/>
  <c r="W33" i="14"/>
  <c r="N33" i="14"/>
  <c r="N44" i="13"/>
  <c r="AF64" i="14"/>
  <c r="AF25" i="13"/>
  <c r="J25" i="13"/>
  <c r="X8" i="11"/>
  <c r="AF15" i="13"/>
  <c r="N15" i="13"/>
  <c r="AF49" i="14"/>
  <c r="J49" i="14"/>
  <c r="W49" i="14"/>
  <c r="AF58" i="13"/>
  <c r="N58" i="13"/>
  <c r="J62" i="14"/>
  <c r="W9" i="10"/>
  <c r="B9" i="10"/>
  <c r="W59" i="11"/>
  <c r="B11" i="11"/>
  <c r="I68" i="14"/>
  <c r="K3" i="13"/>
  <c r="H32" i="19" s="1"/>
  <c r="K2" i="13"/>
  <c r="G32" i="19" s="1"/>
  <c r="I68" i="13"/>
  <c r="K3" i="14"/>
  <c r="H33" i="19" s="1"/>
  <c r="N65" i="14"/>
  <c r="AF65" i="14"/>
  <c r="W65" i="14"/>
  <c r="N36" i="14"/>
  <c r="J36" i="14"/>
  <c r="AF36" i="14"/>
  <c r="W36" i="14"/>
  <c r="N29" i="14"/>
  <c r="AF29" i="14"/>
  <c r="W29" i="14"/>
  <c r="N60" i="14"/>
  <c r="J60" i="14"/>
  <c r="W60" i="14"/>
  <c r="AF60" i="14"/>
  <c r="N53" i="14"/>
  <c r="AF53" i="14"/>
  <c r="W53" i="14"/>
  <c r="N67" i="14"/>
  <c r="J67" i="14"/>
  <c r="W67" i="14"/>
  <c r="AF67" i="14"/>
  <c r="J29" i="14"/>
  <c r="N24" i="14"/>
  <c r="J24" i="14"/>
  <c r="W24" i="14"/>
  <c r="AF24" i="14"/>
  <c r="N43" i="14"/>
  <c r="J43" i="14"/>
  <c r="W43" i="14"/>
  <c r="AF43" i="14"/>
  <c r="K2" i="14"/>
  <c r="G33" i="19" s="1"/>
  <c r="N17" i="14"/>
  <c r="AF17" i="14"/>
  <c r="W17" i="14"/>
  <c r="W38" i="14"/>
  <c r="N38" i="14"/>
  <c r="J38" i="14"/>
  <c r="AF38" i="14"/>
  <c r="W14" i="14"/>
  <c r="N14" i="14"/>
  <c r="J14" i="14"/>
  <c r="AF14" i="14"/>
  <c r="N48" i="14"/>
  <c r="J48" i="14"/>
  <c r="AF48" i="14"/>
  <c r="W48" i="14"/>
  <c r="N19" i="14"/>
  <c r="J19" i="14"/>
  <c r="AF19" i="14"/>
  <c r="W19" i="14"/>
  <c r="N41" i="14"/>
  <c r="AF41" i="14"/>
  <c r="W41" i="14"/>
  <c r="J65" i="14"/>
  <c r="N55" i="14"/>
  <c r="J55" i="14"/>
  <c r="W55" i="14"/>
  <c r="AF55" i="14"/>
  <c r="N31" i="14"/>
  <c r="J31" i="14"/>
  <c r="AF31" i="14"/>
  <c r="W31" i="14"/>
  <c r="W26" i="14"/>
  <c r="N26" i="14"/>
  <c r="J26" i="14"/>
  <c r="AF26" i="14"/>
  <c r="N12" i="14"/>
  <c r="J12" i="14"/>
  <c r="AF12" i="14"/>
  <c r="W12" i="14"/>
  <c r="J53" i="14"/>
  <c r="W50" i="14"/>
  <c r="N50" i="14"/>
  <c r="J50" i="14"/>
  <c r="AF50" i="14"/>
  <c r="W55" i="13"/>
  <c r="N55" i="13"/>
  <c r="J55" i="13"/>
  <c r="AF55" i="13"/>
  <c r="N65" i="13"/>
  <c r="J65" i="13"/>
  <c r="AF65" i="13"/>
  <c r="W65" i="13"/>
  <c r="N48" i="13"/>
  <c r="J48" i="13"/>
  <c r="AF48" i="13"/>
  <c r="W48" i="13"/>
  <c r="N24" i="13"/>
  <c r="J24" i="13"/>
  <c r="W24" i="13"/>
  <c r="AF24" i="13"/>
  <c r="N31" i="13"/>
  <c r="J31" i="13"/>
  <c r="W31" i="13"/>
  <c r="AF31" i="13"/>
  <c r="W62" i="13"/>
  <c r="N62" i="13"/>
  <c r="J62" i="13"/>
  <c r="AF62" i="13"/>
  <c r="W38" i="13"/>
  <c r="N38" i="13"/>
  <c r="J38" i="13"/>
  <c r="AF38" i="13"/>
  <c r="W14" i="13"/>
  <c r="N14" i="13"/>
  <c r="J14" i="13"/>
  <c r="AF14" i="13"/>
  <c r="N29" i="13"/>
  <c r="J29" i="13"/>
  <c r="AF29" i="13"/>
  <c r="W29" i="13"/>
  <c r="N41" i="13"/>
  <c r="J41" i="13"/>
  <c r="AF41" i="13"/>
  <c r="W41" i="13"/>
  <c r="N67" i="13"/>
  <c r="J67" i="13"/>
  <c r="W67" i="13"/>
  <c r="AF67" i="13"/>
  <c r="N43" i="13"/>
  <c r="J43" i="13"/>
  <c r="W43" i="13"/>
  <c r="AF43" i="13"/>
  <c r="N53" i="13"/>
  <c r="J53" i="13"/>
  <c r="AF53" i="13"/>
  <c r="W53" i="13"/>
  <c r="N60" i="13"/>
  <c r="J60" i="13"/>
  <c r="AF60" i="13"/>
  <c r="W60" i="13"/>
  <c r="N36" i="13"/>
  <c r="J36" i="13"/>
  <c r="AF36" i="13"/>
  <c r="W36" i="13"/>
  <c r="N12" i="13"/>
  <c r="J12" i="13"/>
  <c r="W12" i="13"/>
  <c r="AF12" i="13"/>
  <c r="W50" i="13"/>
  <c r="N50" i="13"/>
  <c r="J50" i="13"/>
  <c r="AF50" i="13"/>
  <c r="W26" i="13"/>
  <c r="N26" i="13"/>
  <c r="J26" i="13"/>
  <c r="AF26" i="13"/>
  <c r="N17" i="13"/>
  <c r="J17" i="13"/>
  <c r="AF17" i="13"/>
  <c r="W17" i="13"/>
  <c r="N19" i="13"/>
  <c r="J19" i="13"/>
  <c r="W19" i="13"/>
  <c r="AF19" i="13"/>
  <c r="W49" i="12"/>
  <c r="N49" i="12"/>
  <c r="W37" i="12"/>
  <c r="N47" i="12"/>
  <c r="J47" i="12"/>
  <c r="AF51" i="12"/>
  <c r="N51" i="12"/>
  <c r="W44" i="12"/>
  <c r="AF63" i="12"/>
  <c r="N63" i="12"/>
  <c r="J63" i="12"/>
  <c r="J30" i="12"/>
  <c r="N44" i="12"/>
  <c r="J61" i="12"/>
  <c r="J44" i="12"/>
  <c r="AF30" i="12"/>
  <c r="W30" i="12"/>
  <c r="W61" i="12"/>
  <c r="N61" i="12"/>
  <c r="AF54" i="12"/>
  <c r="W54" i="12"/>
  <c r="AF66" i="12"/>
  <c r="W66" i="12"/>
  <c r="AF42" i="12"/>
  <c r="W42" i="12"/>
  <c r="I68" i="12"/>
  <c r="K2" i="12"/>
  <c r="G31" i="19" s="1"/>
  <c r="N67" i="12"/>
  <c r="J67" i="12"/>
  <c r="AF67" i="12"/>
  <c r="W67" i="12"/>
  <c r="N43" i="12"/>
  <c r="J43" i="12"/>
  <c r="AF43" i="12"/>
  <c r="W43" i="12"/>
  <c r="W40" i="12"/>
  <c r="N40" i="12"/>
  <c r="AF40" i="12"/>
  <c r="W62" i="12"/>
  <c r="N62" i="12"/>
  <c r="J62" i="12"/>
  <c r="AF62" i="12"/>
  <c r="N65" i="12"/>
  <c r="J65" i="12"/>
  <c r="AF65" i="12"/>
  <c r="W65" i="12"/>
  <c r="N41" i="12"/>
  <c r="J41" i="12"/>
  <c r="AF41" i="12"/>
  <c r="W41" i="12"/>
  <c r="N55" i="12"/>
  <c r="J55" i="12"/>
  <c r="AF55" i="12"/>
  <c r="W55" i="12"/>
  <c r="W33" i="12"/>
  <c r="N33" i="12"/>
  <c r="AF33" i="12"/>
  <c r="W52" i="12"/>
  <c r="N52" i="12"/>
  <c r="AF52" i="12"/>
  <c r="N31" i="12"/>
  <c r="J31" i="12"/>
  <c r="AF31" i="12"/>
  <c r="W31" i="12"/>
  <c r="W38" i="12"/>
  <c r="N38" i="12"/>
  <c r="AF38" i="12"/>
  <c r="J52" i="12"/>
  <c r="W9" i="12"/>
  <c r="N9" i="12"/>
  <c r="B9" i="12"/>
  <c r="AF9" i="12"/>
  <c r="J33" i="12"/>
  <c r="W50" i="12"/>
  <c r="N50" i="12"/>
  <c r="J50" i="12"/>
  <c r="AF50" i="12"/>
  <c r="W28" i="12"/>
  <c r="N28" i="12"/>
  <c r="AF28" i="12"/>
  <c r="N53" i="12"/>
  <c r="J53" i="12"/>
  <c r="AF53" i="12"/>
  <c r="W53" i="12"/>
  <c r="N29" i="12"/>
  <c r="J29" i="12"/>
  <c r="AF29" i="12"/>
  <c r="W29" i="12"/>
  <c r="W64" i="12"/>
  <c r="N64" i="12"/>
  <c r="AF64" i="12"/>
  <c r="J49" i="11"/>
  <c r="K2" i="11"/>
  <c r="G30" i="19" s="1"/>
  <c r="W30" i="11"/>
  <c r="J50" i="11"/>
  <c r="N59" i="11"/>
  <c r="J57" i="11"/>
  <c r="N62" i="11"/>
  <c r="J67" i="11"/>
  <c r="AF67" i="11"/>
  <c r="W67" i="11"/>
  <c r="J43" i="11"/>
  <c r="W42" i="11"/>
  <c r="AF43" i="11"/>
  <c r="N30" i="11"/>
  <c r="J59" i="11"/>
  <c r="W43" i="11"/>
  <c r="W37" i="11"/>
  <c r="J42" i="11"/>
  <c r="W31" i="11"/>
  <c r="J37" i="11"/>
  <c r="J35" i="11"/>
  <c r="J30" i="11"/>
  <c r="J38" i="11"/>
  <c r="AF31" i="11"/>
  <c r="AF62" i="11"/>
  <c r="AF38" i="11"/>
  <c r="W57" i="11"/>
  <c r="AF60" i="11"/>
  <c r="J62" i="11"/>
  <c r="N38" i="11"/>
  <c r="W35" i="11"/>
  <c r="J31" i="11"/>
  <c r="AF57" i="11"/>
  <c r="N35" i="11"/>
  <c r="I68" i="11"/>
  <c r="J54" i="11"/>
  <c r="J55" i="11"/>
  <c r="W54" i="11"/>
  <c r="N37" i="11"/>
  <c r="N54" i="11"/>
  <c r="AF55" i="11"/>
  <c r="W55" i="11"/>
  <c r="W48" i="11"/>
  <c r="J48" i="11"/>
  <c r="N42" i="11"/>
  <c r="W47" i="11"/>
  <c r="AF48" i="11"/>
  <c r="N47" i="11"/>
  <c r="AF36" i="11"/>
  <c r="W60" i="11"/>
  <c r="W36" i="11"/>
  <c r="J60" i="11"/>
  <c r="J36" i="11"/>
  <c r="AF49" i="11"/>
  <c r="N49" i="11"/>
  <c r="J47" i="11"/>
  <c r="W31" i="10"/>
  <c r="N33" i="10"/>
  <c r="J31" i="10"/>
  <c r="W48" i="10"/>
  <c r="K2" i="10"/>
  <c r="G29" i="19" s="1"/>
  <c r="W67" i="10"/>
  <c r="AF67" i="10"/>
  <c r="I68" i="10"/>
  <c r="N57" i="10"/>
  <c r="AF57" i="10"/>
  <c r="J57" i="10"/>
  <c r="J60" i="10"/>
  <c r="J67" i="10"/>
  <c r="W60" i="10"/>
  <c r="J33" i="10"/>
  <c r="J62" i="10"/>
  <c r="W55" i="10"/>
  <c r="J55" i="10"/>
  <c r="N43" i="10"/>
  <c r="AF55" i="10"/>
  <c r="W43" i="10"/>
  <c r="J45" i="10"/>
  <c r="AF48" i="10"/>
  <c r="J48" i="10"/>
  <c r="J36" i="10"/>
  <c r="W35" i="10"/>
  <c r="AF33" i="10"/>
  <c r="J50" i="10"/>
  <c r="J43" i="10"/>
  <c r="AF60" i="10"/>
  <c r="AF59" i="10"/>
  <c r="W59" i="10"/>
  <c r="J59" i="10"/>
  <c r="N45" i="10"/>
  <c r="AF49" i="10"/>
  <c r="N49" i="10"/>
  <c r="J49" i="10"/>
  <c r="N35" i="10"/>
  <c r="AF37" i="10"/>
  <c r="N37" i="10"/>
  <c r="AF54" i="10"/>
  <c r="J54" i="10"/>
  <c r="N54" i="10"/>
  <c r="N59" i="10"/>
  <c r="J38" i="10"/>
  <c r="AF50" i="10"/>
  <c r="N50" i="10"/>
  <c r="N36" i="10"/>
  <c r="AF36" i="10"/>
  <c r="AF38" i="10"/>
  <c r="W37" i="10"/>
  <c r="AF45" i="10"/>
  <c r="N38" i="10"/>
  <c r="AF47" i="10"/>
  <c r="W47" i="10"/>
  <c r="J47" i="10"/>
  <c r="J35" i="10"/>
  <c r="N62" i="10"/>
  <c r="N47" i="10"/>
  <c r="AF62" i="10"/>
  <c r="J65" i="9"/>
  <c r="W65" i="9"/>
  <c r="N65" i="9"/>
  <c r="AF55" i="9"/>
  <c r="J58" i="9"/>
  <c r="N56" i="9"/>
  <c r="AF48" i="9"/>
  <c r="W63" i="9"/>
  <c r="J51" i="9"/>
  <c r="J48" i="9"/>
  <c r="W48" i="9"/>
  <c r="AF60" i="9"/>
  <c r="W55" i="9"/>
  <c r="J60" i="9"/>
  <c r="J55" i="9"/>
  <c r="J67" i="9"/>
  <c r="W67" i="9"/>
  <c r="AF67" i="9"/>
  <c r="W43" i="9"/>
  <c r="W60" i="9"/>
  <c r="J43" i="9"/>
  <c r="AF46" i="9"/>
  <c r="W46" i="9"/>
  <c r="J46" i="9"/>
  <c r="AF43" i="9"/>
  <c r="AF58" i="9"/>
  <c r="W58" i="9"/>
  <c r="AF39" i="9"/>
  <c r="N39" i="9"/>
  <c r="J39" i="9"/>
  <c r="AF51" i="9"/>
  <c r="N51" i="9"/>
  <c r="J51" i="11"/>
  <c r="AF51" i="11"/>
  <c r="W51" i="11"/>
  <c r="N51" i="11"/>
  <c r="N41" i="11"/>
  <c r="J41" i="11"/>
  <c r="W41" i="11"/>
  <c r="AF41" i="11"/>
  <c r="W33" i="11"/>
  <c r="N33" i="11"/>
  <c r="AF33" i="11"/>
  <c r="AF56" i="11"/>
  <c r="N56" i="11"/>
  <c r="W56" i="11"/>
  <c r="AF32" i="11"/>
  <c r="N32" i="11"/>
  <c r="W32" i="11"/>
  <c r="J46" i="11"/>
  <c r="AF46" i="11"/>
  <c r="W46" i="11"/>
  <c r="N46" i="11"/>
  <c r="J27" i="11"/>
  <c r="W27" i="11"/>
  <c r="AF27" i="11"/>
  <c r="N27" i="11"/>
  <c r="N65" i="11"/>
  <c r="J65" i="11"/>
  <c r="AF65" i="11"/>
  <c r="W65" i="11"/>
  <c r="W52" i="11"/>
  <c r="J52" i="11"/>
  <c r="N52" i="11"/>
  <c r="AF52" i="11"/>
  <c r="W40" i="11"/>
  <c r="J40" i="11"/>
  <c r="N40" i="11"/>
  <c r="AF40" i="11"/>
  <c r="J39" i="11"/>
  <c r="W39" i="11"/>
  <c r="AF39" i="11"/>
  <c r="N39" i="11"/>
  <c r="J33" i="11"/>
  <c r="J64" i="11"/>
  <c r="W64" i="11"/>
  <c r="N64" i="11"/>
  <c r="AF64" i="11"/>
  <c r="J63" i="11"/>
  <c r="W63" i="11"/>
  <c r="AF63" i="11"/>
  <c r="N63" i="11"/>
  <c r="J58" i="11"/>
  <c r="W58" i="11"/>
  <c r="AF58" i="11"/>
  <c r="N58" i="11"/>
  <c r="N53" i="11"/>
  <c r="J53" i="11"/>
  <c r="W53" i="11"/>
  <c r="AF53" i="11"/>
  <c r="J32" i="11"/>
  <c r="J34" i="11"/>
  <c r="AF34" i="11"/>
  <c r="W34" i="11"/>
  <c r="N34" i="11"/>
  <c r="N29" i="11"/>
  <c r="J29" i="11"/>
  <c r="AF29" i="11"/>
  <c r="W29" i="11"/>
  <c r="W45" i="11"/>
  <c r="N45" i="11"/>
  <c r="AF45" i="11"/>
  <c r="AF44" i="11"/>
  <c r="N44" i="11"/>
  <c r="W44" i="11"/>
  <c r="J56" i="11"/>
  <c r="W28" i="11"/>
  <c r="N28" i="11"/>
  <c r="J28" i="11"/>
  <c r="AF28" i="11"/>
  <c r="N41" i="10"/>
  <c r="J41" i="10"/>
  <c r="W41" i="10"/>
  <c r="AF41" i="10"/>
  <c r="J34" i="10"/>
  <c r="AF34" i="10"/>
  <c r="W34" i="10"/>
  <c r="N34" i="10"/>
  <c r="N65" i="10"/>
  <c r="W65" i="10"/>
  <c r="AF65" i="10"/>
  <c r="AF51" i="10"/>
  <c r="W51" i="10"/>
  <c r="N51" i="10"/>
  <c r="J58" i="10"/>
  <c r="W58" i="10"/>
  <c r="AF58" i="10"/>
  <c r="N58" i="10"/>
  <c r="W64" i="10"/>
  <c r="N64" i="10"/>
  <c r="J64" i="10"/>
  <c r="AF64" i="10"/>
  <c r="J65" i="10"/>
  <c r="AF32" i="10"/>
  <c r="W32" i="10"/>
  <c r="N32" i="10"/>
  <c r="J46" i="10"/>
  <c r="W46" i="10"/>
  <c r="AF46" i="10"/>
  <c r="N46" i="10"/>
  <c r="J32" i="10"/>
  <c r="J51" i="10"/>
  <c r="AF63" i="10"/>
  <c r="W63" i="10"/>
  <c r="N63" i="10"/>
  <c r="AF39" i="10"/>
  <c r="W39" i="10"/>
  <c r="N39" i="10"/>
  <c r="N53" i="10"/>
  <c r="J53" i="10"/>
  <c r="W53" i="10"/>
  <c r="AF53" i="10"/>
  <c r="AF56" i="10"/>
  <c r="N56" i="10"/>
  <c r="W56" i="10"/>
  <c r="J56" i="10"/>
  <c r="W40" i="10"/>
  <c r="N40" i="10"/>
  <c r="J40" i="10"/>
  <c r="AF40" i="10"/>
  <c r="N44" i="10"/>
  <c r="AF44" i="10"/>
  <c r="W44" i="10"/>
  <c r="W28" i="10"/>
  <c r="N28" i="10"/>
  <c r="J28" i="10"/>
  <c r="AF28" i="10"/>
  <c r="N29" i="10"/>
  <c r="AF29" i="10"/>
  <c r="W29" i="10"/>
  <c r="W52" i="10"/>
  <c r="N52" i="10"/>
  <c r="J52" i="10"/>
  <c r="AF52" i="10"/>
  <c r="J63" i="10"/>
  <c r="W45" i="9"/>
  <c r="W50" i="9"/>
  <c r="N50" i="9"/>
  <c r="J50" i="9"/>
  <c r="AF44" i="9"/>
  <c r="W44" i="9"/>
  <c r="N45" i="9"/>
  <c r="J45" i="9"/>
  <c r="AF63" i="9"/>
  <c r="N63" i="9"/>
  <c r="N44" i="9"/>
  <c r="W62" i="9"/>
  <c r="N62" i="9"/>
  <c r="AF56" i="9"/>
  <c r="W56" i="9"/>
  <c r="J62" i="9"/>
  <c r="J57" i="9"/>
  <c r="N57" i="9"/>
  <c r="AF50" i="9"/>
  <c r="J44" i="9"/>
  <c r="AF57" i="9"/>
  <c r="I68" i="9"/>
  <c r="W52" i="9"/>
  <c r="AF52" i="9"/>
  <c r="N52" i="9"/>
  <c r="AF61" i="9"/>
  <c r="N61" i="9"/>
  <c r="J61" i="9"/>
  <c r="W61" i="9"/>
  <c r="AF66" i="9"/>
  <c r="W66" i="9"/>
  <c r="N66" i="9"/>
  <c r="J66" i="9"/>
  <c r="AF54" i="9"/>
  <c r="W54" i="9"/>
  <c r="N54" i="9"/>
  <c r="J54" i="9"/>
  <c r="W40" i="9"/>
  <c r="AF40" i="9"/>
  <c r="N40" i="9"/>
  <c r="K2" i="9"/>
  <c r="G28" i="19" s="1"/>
  <c r="AF42" i="9"/>
  <c r="W42" i="9"/>
  <c r="N42" i="9"/>
  <c r="J42" i="9"/>
  <c r="W64" i="9"/>
  <c r="AF64" i="9"/>
  <c r="N64" i="9"/>
  <c r="AF49" i="9"/>
  <c r="N49" i="9"/>
  <c r="J49" i="9"/>
  <c r="W49" i="9"/>
  <c r="AG8" i="9"/>
  <c r="O8" i="9"/>
  <c r="J8" i="9"/>
  <c r="K8" i="9" s="1"/>
  <c r="A9" i="9"/>
  <c r="X8" i="9"/>
  <c r="AF62" i="8"/>
  <c r="J62" i="8"/>
  <c r="W62" i="8"/>
  <c r="I68" i="8"/>
  <c r="J50" i="8"/>
  <c r="AF30" i="8"/>
  <c r="J30" i="8"/>
  <c r="W42" i="8"/>
  <c r="AF42" i="8"/>
  <c r="J42" i="8"/>
  <c r="W30" i="8"/>
  <c r="W58" i="8"/>
  <c r="AF38" i="8"/>
  <c r="J58" i="8"/>
  <c r="J38" i="8"/>
  <c r="AF58" i="8"/>
  <c r="AF34" i="8"/>
  <c r="AF46" i="8"/>
  <c r="AF50" i="8"/>
  <c r="W38" i="8"/>
  <c r="W50" i="8"/>
  <c r="N54" i="8"/>
  <c r="W54" i="8"/>
  <c r="N66" i="8"/>
  <c r="W66" i="8"/>
  <c r="J54" i="8"/>
  <c r="AF54" i="8"/>
  <c r="N46" i="8"/>
  <c r="W46" i="8"/>
  <c r="J66" i="8"/>
  <c r="N34" i="8"/>
  <c r="W34" i="8"/>
  <c r="J64" i="8"/>
  <c r="W64" i="8"/>
  <c r="N64" i="8"/>
  <c r="AF64" i="8"/>
  <c r="N60" i="8"/>
  <c r="W60" i="8"/>
  <c r="J60" i="8"/>
  <c r="AF60" i="8"/>
  <c r="N52" i="8"/>
  <c r="W52" i="8"/>
  <c r="AF52" i="8"/>
  <c r="J52" i="8"/>
  <c r="N40" i="8"/>
  <c r="W40" i="8"/>
  <c r="J40" i="8"/>
  <c r="AF40" i="8"/>
  <c r="K2" i="8"/>
  <c r="W56" i="8"/>
  <c r="AF56" i="8"/>
  <c r="J56" i="8"/>
  <c r="N56" i="8"/>
  <c r="W48" i="8"/>
  <c r="N48" i="8"/>
  <c r="AF48" i="8"/>
  <c r="J48" i="8"/>
  <c r="N44" i="8"/>
  <c r="W44" i="8"/>
  <c r="J44" i="8"/>
  <c r="AF44" i="8"/>
  <c r="N36" i="8"/>
  <c r="J36" i="8"/>
  <c r="W36" i="8"/>
  <c r="AF36" i="8"/>
  <c r="J32" i="8"/>
  <c r="AF32" i="8"/>
  <c r="W32" i="8"/>
  <c r="N32" i="8"/>
  <c r="N9" i="8"/>
  <c r="AF9" i="8"/>
  <c r="B9" i="8"/>
  <c r="W9" i="8"/>
  <c r="X9" i="11" l="1"/>
  <c r="A10" i="11"/>
  <c r="O9" i="11"/>
  <c r="AG9" i="11"/>
  <c r="J9" i="11"/>
  <c r="K9" i="11" s="1"/>
  <c r="AF9" i="11"/>
  <c r="N9" i="11"/>
  <c r="W9" i="11"/>
  <c r="X9" i="10"/>
  <c r="O9" i="10"/>
  <c r="A10" i="10"/>
  <c r="J9" i="10"/>
  <c r="K9" i="10" s="1"/>
  <c r="AG9" i="10"/>
  <c r="O11" i="11"/>
  <c r="X11" i="11"/>
  <c r="AG11" i="11"/>
  <c r="A12" i="11"/>
  <c r="G27" i="19"/>
  <c r="G26" i="19" s="1"/>
  <c r="X9" i="12"/>
  <c r="O9" i="12"/>
  <c r="A10" i="12"/>
  <c r="J9" i="12"/>
  <c r="AG9" i="12"/>
  <c r="W9" i="9"/>
  <c r="N9" i="9"/>
  <c r="B9" i="9"/>
  <c r="AF9" i="9"/>
  <c r="A10" i="8"/>
  <c r="AG9" i="8"/>
  <c r="O9" i="8"/>
  <c r="J9" i="8"/>
  <c r="K9" i="8" s="1"/>
  <c r="X9" i="8"/>
  <c r="B10" i="11" l="1"/>
  <c r="W10" i="11"/>
  <c r="AF10" i="11"/>
  <c r="N10" i="11"/>
  <c r="B10" i="10"/>
  <c r="W10" i="10"/>
  <c r="AF10" i="10"/>
  <c r="N10" i="10"/>
  <c r="N12" i="11"/>
  <c r="B12" i="11"/>
  <c r="AF12" i="11"/>
  <c r="W12" i="11"/>
  <c r="B10" i="12"/>
  <c r="AF10" i="12"/>
  <c r="N10" i="12"/>
  <c r="W10" i="12"/>
  <c r="X9" i="9"/>
  <c r="O9" i="9"/>
  <c r="J9" i="9"/>
  <c r="K9" i="9" s="1"/>
  <c r="A10" i="9"/>
  <c r="AG9" i="9"/>
  <c r="N10" i="8"/>
  <c r="B10" i="8"/>
  <c r="W10" i="8"/>
  <c r="AF10" i="8"/>
  <c r="AK67" i="5"/>
  <c r="AJ67" i="5"/>
  <c r="AH67" i="5"/>
  <c r="AK66" i="5"/>
  <c r="AJ66" i="5"/>
  <c r="AH66" i="5"/>
  <c r="AK65" i="5"/>
  <c r="AJ65" i="5"/>
  <c r="AH65" i="5"/>
  <c r="AK64" i="5"/>
  <c r="AJ64" i="5"/>
  <c r="AH64" i="5"/>
  <c r="AK63" i="5"/>
  <c r="AJ63" i="5"/>
  <c r="AH63" i="5"/>
  <c r="AK62" i="5"/>
  <c r="AJ62" i="5"/>
  <c r="AH62" i="5"/>
  <c r="AK61" i="5"/>
  <c r="AJ61" i="5"/>
  <c r="AH61" i="5"/>
  <c r="AK60" i="5"/>
  <c r="AJ60" i="5"/>
  <c r="AH60" i="5"/>
  <c r="AK59" i="5"/>
  <c r="AJ59" i="5"/>
  <c r="AH59" i="5"/>
  <c r="AK58" i="5"/>
  <c r="AJ58" i="5"/>
  <c r="AH58" i="5"/>
  <c r="AK57" i="5"/>
  <c r="AJ57" i="5"/>
  <c r="AH57" i="5"/>
  <c r="AK56" i="5"/>
  <c r="AJ56" i="5"/>
  <c r="AH56" i="5"/>
  <c r="AK55" i="5"/>
  <c r="AJ55" i="5"/>
  <c r="AH55" i="5"/>
  <c r="AK54" i="5"/>
  <c r="AJ54" i="5"/>
  <c r="AH54" i="5"/>
  <c r="AK53" i="5"/>
  <c r="AJ53" i="5"/>
  <c r="AH53" i="5"/>
  <c r="AK52" i="5"/>
  <c r="AJ52" i="5"/>
  <c r="AH52" i="5"/>
  <c r="AK51" i="5"/>
  <c r="AJ51" i="5"/>
  <c r="AH51" i="5"/>
  <c r="AK50" i="5"/>
  <c r="AJ50" i="5"/>
  <c r="AH50" i="5"/>
  <c r="AK49" i="5"/>
  <c r="AJ49" i="5"/>
  <c r="AH49" i="5"/>
  <c r="AK48" i="5"/>
  <c r="AJ48" i="5"/>
  <c r="AH48" i="5"/>
  <c r="AK47" i="5"/>
  <c r="AJ47" i="5"/>
  <c r="AH47" i="5"/>
  <c r="AK46" i="5"/>
  <c r="AJ46" i="5"/>
  <c r="AH46" i="5"/>
  <c r="AK45" i="5"/>
  <c r="AJ45" i="5"/>
  <c r="AH45" i="5"/>
  <c r="AK44" i="5"/>
  <c r="AJ44" i="5"/>
  <c r="AH44" i="5"/>
  <c r="AK43" i="5"/>
  <c r="AJ43" i="5"/>
  <c r="AH43" i="5"/>
  <c r="AK42" i="5"/>
  <c r="AJ42" i="5"/>
  <c r="AH42" i="5"/>
  <c r="AK41" i="5"/>
  <c r="AJ41" i="5"/>
  <c r="AH41" i="5"/>
  <c r="AK40" i="5"/>
  <c r="AJ40" i="5"/>
  <c r="AH40" i="5"/>
  <c r="AK39" i="5"/>
  <c r="AJ39" i="5"/>
  <c r="AH39" i="5"/>
  <c r="AK38" i="5"/>
  <c r="AJ38" i="5"/>
  <c r="AH38" i="5"/>
  <c r="AK37" i="5"/>
  <c r="AJ37" i="5"/>
  <c r="AH37" i="5"/>
  <c r="AK36" i="5"/>
  <c r="AJ36" i="5"/>
  <c r="AH36" i="5"/>
  <c r="AK35" i="5"/>
  <c r="AJ35" i="5"/>
  <c r="AH35" i="5"/>
  <c r="AK34" i="5"/>
  <c r="AJ34" i="5"/>
  <c r="AH34" i="5"/>
  <c r="AK33" i="5"/>
  <c r="AJ33" i="5"/>
  <c r="AH33" i="5"/>
  <c r="AK32" i="5"/>
  <c r="AJ32" i="5"/>
  <c r="AH32" i="5"/>
  <c r="AK31" i="5"/>
  <c r="AJ31" i="5"/>
  <c r="AH31" i="5"/>
  <c r="AK30" i="5"/>
  <c r="AJ30" i="5"/>
  <c r="AH30" i="5"/>
  <c r="AK29" i="5"/>
  <c r="AJ29" i="5"/>
  <c r="AH29" i="5"/>
  <c r="AK28" i="5"/>
  <c r="AJ28" i="5"/>
  <c r="AH28" i="5"/>
  <c r="AK27" i="5"/>
  <c r="AJ27" i="5"/>
  <c r="AH27" i="5"/>
  <c r="AK26" i="5"/>
  <c r="AJ26" i="5"/>
  <c r="AH26" i="5"/>
  <c r="AK25" i="5"/>
  <c r="AJ25" i="5"/>
  <c r="AH25" i="5"/>
  <c r="AK24" i="5"/>
  <c r="AJ24" i="5"/>
  <c r="AH24" i="5"/>
  <c r="AK23" i="5"/>
  <c r="AJ23" i="5"/>
  <c r="AH23" i="5"/>
  <c r="AK22" i="5"/>
  <c r="AJ22" i="5"/>
  <c r="AH22" i="5"/>
  <c r="AK21" i="5"/>
  <c r="AJ21" i="5"/>
  <c r="AH21" i="5"/>
  <c r="AK20" i="5"/>
  <c r="AJ20" i="5"/>
  <c r="AH20" i="5"/>
  <c r="AK19" i="5"/>
  <c r="AJ19" i="5"/>
  <c r="AH19" i="5"/>
  <c r="AK18" i="5"/>
  <c r="AJ18" i="5"/>
  <c r="AH18" i="5"/>
  <c r="AK17" i="5"/>
  <c r="AJ17" i="5"/>
  <c r="AH17" i="5"/>
  <c r="AK16" i="5"/>
  <c r="AJ16" i="5"/>
  <c r="AH16" i="5"/>
  <c r="AK15" i="5"/>
  <c r="AJ15" i="5"/>
  <c r="AH15" i="5"/>
  <c r="AK14" i="5"/>
  <c r="AJ14" i="5"/>
  <c r="AH14" i="5"/>
  <c r="AK13" i="5"/>
  <c r="AJ13" i="5"/>
  <c r="AH13" i="5"/>
  <c r="AK12" i="5"/>
  <c r="AJ12" i="5"/>
  <c r="AH12" i="5"/>
  <c r="AK11" i="5"/>
  <c r="AJ11" i="5"/>
  <c r="AH11" i="5"/>
  <c r="AK10" i="5"/>
  <c r="AJ10" i="5"/>
  <c r="AH10" i="5"/>
  <c r="AK9" i="5"/>
  <c r="AJ9" i="5"/>
  <c r="AH9" i="5"/>
  <c r="AK8" i="5"/>
  <c r="AJ8" i="5"/>
  <c r="AH8" i="5"/>
  <c r="AB67" i="5"/>
  <c r="AA67" i="5"/>
  <c r="Y67" i="5"/>
  <c r="AB66" i="5"/>
  <c r="AA66" i="5"/>
  <c r="Y66" i="5"/>
  <c r="AB65" i="5"/>
  <c r="AA65" i="5"/>
  <c r="Y65" i="5"/>
  <c r="AB64" i="5"/>
  <c r="AA64" i="5"/>
  <c r="Y64" i="5"/>
  <c r="AB63" i="5"/>
  <c r="AA63" i="5"/>
  <c r="Y63" i="5"/>
  <c r="AB62" i="5"/>
  <c r="AA62" i="5"/>
  <c r="Y62" i="5"/>
  <c r="AB61" i="5"/>
  <c r="AA61" i="5"/>
  <c r="Y61" i="5"/>
  <c r="AB60" i="5"/>
  <c r="AA60" i="5"/>
  <c r="Y60" i="5"/>
  <c r="AB59" i="5"/>
  <c r="AA59" i="5"/>
  <c r="Y59" i="5"/>
  <c r="AB58" i="5"/>
  <c r="AA58" i="5"/>
  <c r="Y58" i="5"/>
  <c r="AB57" i="5"/>
  <c r="AA57" i="5"/>
  <c r="Y57" i="5"/>
  <c r="AB56" i="5"/>
  <c r="AA56" i="5"/>
  <c r="Y56" i="5"/>
  <c r="AB55" i="5"/>
  <c r="AA55" i="5"/>
  <c r="Y55" i="5"/>
  <c r="AB54" i="5"/>
  <c r="AA54" i="5"/>
  <c r="Y54" i="5"/>
  <c r="AB53" i="5"/>
  <c r="AA53" i="5"/>
  <c r="Y53" i="5"/>
  <c r="AB52" i="5"/>
  <c r="AA52" i="5"/>
  <c r="Y52" i="5"/>
  <c r="AB51" i="5"/>
  <c r="AA51" i="5"/>
  <c r="Y51" i="5"/>
  <c r="AB50" i="5"/>
  <c r="AA50" i="5"/>
  <c r="Y50" i="5"/>
  <c r="AB49" i="5"/>
  <c r="AA49" i="5"/>
  <c r="Y49" i="5"/>
  <c r="AB48" i="5"/>
  <c r="AA48" i="5"/>
  <c r="Y48" i="5"/>
  <c r="AB47" i="5"/>
  <c r="AA47" i="5"/>
  <c r="Y47" i="5"/>
  <c r="AB46" i="5"/>
  <c r="AA46" i="5"/>
  <c r="Y46" i="5"/>
  <c r="AB45" i="5"/>
  <c r="AA45" i="5"/>
  <c r="Y45" i="5"/>
  <c r="AB44" i="5"/>
  <c r="AA44" i="5"/>
  <c r="Y44" i="5"/>
  <c r="AB43" i="5"/>
  <c r="AA43" i="5"/>
  <c r="Y43" i="5"/>
  <c r="AB42" i="5"/>
  <c r="AA42" i="5"/>
  <c r="Y42" i="5"/>
  <c r="AB41" i="5"/>
  <c r="AA41" i="5"/>
  <c r="Y41" i="5"/>
  <c r="AB40" i="5"/>
  <c r="AA40" i="5"/>
  <c r="Y40" i="5"/>
  <c r="AB39" i="5"/>
  <c r="AA39" i="5"/>
  <c r="Y39" i="5"/>
  <c r="AB38" i="5"/>
  <c r="AA38" i="5"/>
  <c r="Y38" i="5"/>
  <c r="AB37" i="5"/>
  <c r="AA37" i="5"/>
  <c r="Y37" i="5"/>
  <c r="AB36" i="5"/>
  <c r="AA36" i="5"/>
  <c r="Y36" i="5"/>
  <c r="AB35" i="5"/>
  <c r="AA35" i="5"/>
  <c r="Y35" i="5"/>
  <c r="AB34" i="5"/>
  <c r="AA34" i="5"/>
  <c r="Y34" i="5"/>
  <c r="AB33" i="5"/>
  <c r="AA33" i="5"/>
  <c r="Y33" i="5"/>
  <c r="AB32" i="5"/>
  <c r="AA32" i="5"/>
  <c r="Y32" i="5"/>
  <c r="AB31" i="5"/>
  <c r="AA31" i="5"/>
  <c r="Y31" i="5"/>
  <c r="AB30" i="5"/>
  <c r="AA30" i="5"/>
  <c r="Y30" i="5"/>
  <c r="AB29" i="5"/>
  <c r="AA29" i="5"/>
  <c r="Y29" i="5"/>
  <c r="AB28" i="5"/>
  <c r="AA28" i="5"/>
  <c r="Y28" i="5"/>
  <c r="AB27" i="5"/>
  <c r="AA27" i="5"/>
  <c r="Y27" i="5"/>
  <c r="AB26" i="5"/>
  <c r="AA26" i="5"/>
  <c r="Y26" i="5"/>
  <c r="AB25" i="5"/>
  <c r="AA25" i="5"/>
  <c r="Y25" i="5"/>
  <c r="AB24" i="5"/>
  <c r="AA24" i="5"/>
  <c r="Y24" i="5"/>
  <c r="AB23" i="5"/>
  <c r="AA23" i="5"/>
  <c r="Y23" i="5"/>
  <c r="AB22" i="5"/>
  <c r="AA22" i="5"/>
  <c r="Y22" i="5"/>
  <c r="AB21" i="5"/>
  <c r="AA21" i="5"/>
  <c r="Y21" i="5"/>
  <c r="AB20" i="5"/>
  <c r="AA20" i="5"/>
  <c r="Y20" i="5"/>
  <c r="AB19" i="5"/>
  <c r="AA19" i="5"/>
  <c r="Y19" i="5"/>
  <c r="AB18" i="5"/>
  <c r="AA18" i="5"/>
  <c r="Y18" i="5"/>
  <c r="AB17" i="5"/>
  <c r="AA17" i="5"/>
  <c r="Y17" i="5"/>
  <c r="AB16" i="5"/>
  <c r="AA16" i="5"/>
  <c r="Y16" i="5"/>
  <c r="AB15" i="5"/>
  <c r="AA15" i="5"/>
  <c r="Y15" i="5"/>
  <c r="AB14" i="5"/>
  <c r="AA14" i="5"/>
  <c r="Y14" i="5"/>
  <c r="AB13" i="5"/>
  <c r="AA13" i="5"/>
  <c r="Y13" i="5"/>
  <c r="AB12" i="5"/>
  <c r="AA12" i="5"/>
  <c r="Y12" i="5"/>
  <c r="AB11" i="5"/>
  <c r="AA11" i="5"/>
  <c r="Y11" i="5"/>
  <c r="AB10" i="5"/>
  <c r="AA10" i="5"/>
  <c r="Y10" i="5"/>
  <c r="AB9" i="5"/>
  <c r="AA9" i="5"/>
  <c r="Y9" i="5"/>
  <c r="AB8" i="5"/>
  <c r="AA8" i="5"/>
  <c r="Y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S67" i="5"/>
  <c r="R67" i="5"/>
  <c r="S66" i="5"/>
  <c r="R66" i="5"/>
  <c r="S65" i="5"/>
  <c r="R65" i="5"/>
  <c r="S64" i="5"/>
  <c r="R64" i="5"/>
  <c r="S63" i="5"/>
  <c r="R63" i="5"/>
  <c r="S62" i="5"/>
  <c r="R62" i="5"/>
  <c r="S61" i="5"/>
  <c r="R61" i="5"/>
  <c r="S60" i="5"/>
  <c r="R60" i="5"/>
  <c r="S59" i="5"/>
  <c r="R59" i="5"/>
  <c r="S58" i="5"/>
  <c r="R58" i="5"/>
  <c r="S57" i="5"/>
  <c r="R57" i="5"/>
  <c r="S56" i="5"/>
  <c r="R56" i="5"/>
  <c r="S55" i="5"/>
  <c r="R55" i="5"/>
  <c r="S54" i="5"/>
  <c r="R54" i="5"/>
  <c r="S53" i="5"/>
  <c r="R53" i="5"/>
  <c r="S52" i="5"/>
  <c r="R52" i="5"/>
  <c r="S51" i="5"/>
  <c r="R51" i="5"/>
  <c r="S50" i="5"/>
  <c r="R50" i="5"/>
  <c r="S49" i="5"/>
  <c r="R49" i="5"/>
  <c r="S48" i="5"/>
  <c r="R48" i="5"/>
  <c r="S47" i="5"/>
  <c r="R47" i="5"/>
  <c r="S46" i="5"/>
  <c r="R46" i="5"/>
  <c r="S45" i="5"/>
  <c r="R45" i="5"/>
  <c r="S44" i="5"/>
  <c r="R44" i="5"/>
  <c r="S43" i="5"/>
  <c r="R43" i="5"/>
  <c r="S42" i="5"/>
  <c r="R42" i="5"/>
  <c r="S41" i="5"/>
  <c r="R41" i="5"/>
  <c r="S40" i="5"/>
  <c r="R40" i="5"/>
  <c r="S39" i="5"/>
  <c r="R39" i="5"/>
  <c r="S38" i="5"/>
  <c r="R38" i="5"/>
  <c r="S37" i="5"/>
  <c r="R37" i="5"/>
  <c r="S36" i="5"/>
  <c r="R36" i="5"/>
  <c r="S35" i="5"/>
  <c r="R35" i="5"/>
  <c r="S34" i="5"/>
  <c r="R34" i="5"/>
  <c r="S33" i="5"/>
  <c r="R33" i="5"/>
  <c r="S32" i="5"/>
  <c r="R32" i="5"/>
  <c r="S31" i="5"/>
  <c r="R31" i="5"/>
  <c r="S30" i="5"/>
  <c r="R30" i="5"/>
  <c r="S29" i="5"/>
  <c r="R29" i="5"/>
  <c r="S28" i="5"/>
  <c r="R28" i="5"/>
  <c r="S27" i="5"/>
  <c r="R27" i="5"/>
  <c r="S26" i="5"/>
  <c r="R26" i="5"/>
  <c r="S25" i="5"/>
  <c r="R25" i="5"/>
  <c r="S24" i="5"/>
  <c r="R24" i="5"/>
  <c r="S23" i="5"/>
  <c r="R23" i="5"/>
  <c r="S22" i="5"/>
  <c r="R22" i="5"/>
  <c r="S21" i="5"/>
  <c r="R21" i="5"/>
  <c r="S20" i="5"/>
  <c r="R20" i="5"/>
  <c r="S19" i="5"/>
  <c r="R19" i="5"/>
  <c r="S18" i="5"/>
  <c r="R18" i="5"/>
  <c r="S17" i="5"/>
  <c r="R17" i="5"/>
  <c r="S16" i="5"/>
  <c r="R16" i="5"/>
  <c r="S15" i="5"/>
  <c r="R15" i="5"/>
  <c r="S14" i="5"/>
  <c r="R14" i="5"/>
  <c r="S13" i="5"/>
  <c r="R13" i="5"/>
  <c r="H67" i="5"/>
  <c r="K67" i="5" s="1"/>
  <c r="B67" i="5"/>
  <c r="O67" i="5" s="1"/>
  <c r="H66" i="5"/>
  <c r="K66" i="5" s="1"/>
  <c r="B66" i="5"/>
  <c r="A67" i="5" s="1"/>
  <c r="N67" i="5" s="1"/>
  <c r="H65" i="5"/>
  <c r="K65" i="5" s="1"/>
  <c r="B65" i="5"/>
  <c r="A66" i="5" s="1"/>
  <c r="N66" i="5" s="1"/>
  <c r="H64" i="5"/>
  <c r="K64" i="5" s="1"/>
  <c r="B64" i="5"/>
  <c r="A65" i="5" s="1"/>
  <c r="N65" i="5" s="1"/>
  <c r="H63" i="5"/>
  <c r="K63" i="5" s="1"/>
  <c r="B63" i="5"/>
  <c r="A64" i="5" s="1"/>
  <c r="N64" i="5" s="1"/>
  <c r="H62" i="5"/>
  <c r="K62" i="5" s="1"/>
  <c r="B62" i="5"/>
  <c r="A63" i="5" s="1"/>
  <c r="N63" i="5" s="1"/>
  <c r="H61" i="5"/>
  <c r="K61" i="5" s="1"/>
  <c r="B61" i="5"/>
  <c r="A62" i="5" s="1"/>
  <c r="N62" i="5" s="1"/>
  <c r="H60" i="5"/>
  <c r="K60" i="5" s="1"/>
  <c r="B60" i="5"/>
  <c r="A61" i="5" s="1"/>
  <c r="N61" i="5" s="1"/>
  <c r="H59" i="5"/>
  <c r="K59" i="5" s="1"/>
  <c r="B59" i="5"/>
  <c r="A60" i="5" s="1"/>
  <c r="N60" i="5" s="1"/>
  <c r="H58" i="5"/>
  <c r="K58" i="5" s="1"/>
  <c r="B58" i="5"/>
  <c r="A59" i="5" s="1"/>
  <c r="N59" i="5" s="1"/>
  <c r="H57" i="5"/>
  <c r="K57" i="5" s="1"/>
  <c r="B57" i="5"/>
  <c r="A58" i="5" s="1"/>
  <c r="N58" i="5" s="1"/>
  <c r="H56" i="5"/>
  <c r="K56" i="5" s="1"/>
  <c r="B56" i="5"/>
  <c r="A57" i="5" s="1"/>
  <c r="N57" i="5" s="1"/>
  <c r="H55" i="5"/>
  <c r="K55" i="5" s="1"/>
  <c r="B55" i="5"/>
  <c r="A56" i="5" s="1"/>
  <c r="N56" i="5" s="1"/>
  <c r="H54" i="5"/>
  <c r="K54" i="5" s="1"/>
  <c r="B54" i="5"/>
  <c r="A55" i="5" s="1"/>
  <c r="N55" i="5" s="1"/>
  <c r="H53" i="5"/>
  <c r="K53" i="5" s="1"/>
  <c r="B53" i="5"/>
  <c r="A54" i="5" s="1"/>
  <c r="N54" i="5" s="1"/>
  <c r="H52" i="5"/>
  <c r="K52" i="5" s="1"/>
  <c r="B52" i="5"/>
  <c r="A53" i="5" s="1"/>
  <c r="N53" i="5" s="1"/>
  <c r="H51" i="5"/>
  <c r="K51" i="5" s="1"/>
  <c r="B51" i="5"/>
  <c r="A52" i="5" s="1"/>
  <c r="N52" i="5" s="1"/>
  <c r="H50" i="5"/>
  <c r="K50" i="5" s="1"/>
  <c r="B50" i="5"/>
  <c r="A51" i="5" s="1"/>
  <c r="N51" i="5" s="1"/>
  <c r="H49" i="5"/>
  <c r="K49" i="5" s="1"/>
  <c r="B49" i="5"/>
  <c r="A50" i="5" s="1"/>
  <c r="N50" i="5" s="1"/>
  <c r="H48" i="5"/>
  <c r="K48" i="5" s="1"/>
  <c r="B48" i="5"/>
  <c r="A49" i="5" s="1"/>
  <c r="N49" i="5" s="1"/>
  <c r="H47" i="5"/>
  <c r="K47" i="5" s="1"/>
  <c r="B47" i="5"/>
  <c r="A48" i="5" s="1"/>
  <c r="N48" i="5" s="1"/>
  <c r="H46" i="5"/>
  <c r="K46" i="5" s="1"/>
  <c r="B46" i="5"/>
  <c r="A47" i="5" s="1"/>
  <c r="N47" i="5" s="1"/>
  <c r="H45" i="5"/>
  <c r="K45" i="5" s="1"/>
  <c r="B45" i="5"/>
  <c r="A46" i="5" s="1"/>
  <c r="N46" i="5" s="1"/>
  <c r="H44" i="5"/>
  <c r="K44" i="5" s="1"/>
  <c r="B44" i="5"/>
  <c r="A45" i="5" s="1"/>
  <c r="N45" i="5" s="1"/>
  <c r="H43" i="5"/>
  <c r="K43" i="5" s="1"/>
  <c r="B43" i="5"/>
  <c r="A44" i="5" s="1"/>
  <c r="N44" i="5" s="1"/>
  <c r="H42" i="5"/>
  <c r="K42" i="5" s="1"/>
  <c r="B42" i="5"/>
  <c r="A43" i="5" s="1"/>
  <c r="N43" i="5" s="1"/>
  <c r="H41" i="5"/>
  <c r="K41" i="5" s="1"/>
  <c r="B41" i="5"/>
  <c r="A42" i="5" s="1"/>
  <c r="N42" i="5" s="1"/>
  <c r="H40" i="5"/>
  <c r="K40" i="5" s="1"/>
  <c r="B40" i="5"/>
  <c r="A41" i="5" s="1"/>
  <c r="N41" i="5" s="1"/>
  <c r="H39" i="5"/>
  <c r="K39" i="5" s="1"/>
  <c r="B39" i="5"/>
  <c r="A40" i="5" s="1"/>
  <c r="N40" i="5" s="1"/>
  <c r="H38" i="5"/>
  <c r="K38" i="5" s="1"/>
  <c r="B38" i="5"/>
  <c r="A39" i="5" s="1"/>
  <c r="N39" i="5" s="1"/>
  <c r="H37" i="5"/>
  <c r="K37" i="5" s="1"/>
  <c r="B37" i="5"/>
  <c r="A38" i="5" s="1"/>
  <c r="N38" i="5" s="1"/>
  <c r="H36" i="5"/>
  <c r="K36" i="5" s="1"/>
  <c r="B36" i="5"/>
  <c r="A37" i="5" s="1"/>
  <c r="N37" i="5" s="1"/>
  <c r="H35" i="5"/>
  <c r="K35" i="5" s="1"/>
  <c r="B35" i="5"/>
  <c r="A36" i="5" s="1"/>
  <c r="N36" i="5" s="1"/>
  <c r="H34" i="5"/>
  <c r="K34" i="5" s="1"/>
  <c r="B34" i="5"/>
  <c r="A35" i="5" s="1"/>
  <c r="N35" i="5" s="1"/>
  <c r="H33" i="5"/>
  <c r="K33" i="5" s="1"/>
  <c r="B33" i="5"/>
  <c r="A34" i="5" s="1"/>
  <c r="N34" i="5" s="1"/>
  <c r="H32" i="5"/>
  <c r="K32" i="5" s="1"/>
  <c r="B32" i="5"/>
  <c r="A33" i="5" s="1"/>
  <c r="N33" i="5" s="1"/>
  <c r="H31" i="5"/>
  <c r="K31" i="5" s="1"/>
  <c r="B31" i="5"/>
  <c r="A32" i="5" s="1"/>
  <c r="N32" i="5" s="1"/>
  <c r="H30" i="5"/>
  <c r="K30" i="5" s="1"/>
  <c r="B30" i="5"/>
  <c r="A31" i="5" s="1"/>
  <c r="N31" i="5" s="1"/>
  <c r="H29" i="5"/>
  <c r="K29" i="5" s="1"/>
  <c r="B29" i="5"/>
  <c r="A30" i="5" s="1"/>
  <c r="N30" i="5" s="1"/>
  <c r="H28" i="5"/>
  <c r="K28" i="5" s="1"/>
  <c r="B28" i="5"/>
  <c r="A29" i="5" s="1"/>
  <c r="N29" i="5" s="1"/>
  <c r="H27" i="5"/>
  <c r="K27" i="5" s="1"/>
  <c r="B27" i="5"/>
  <c r="A28" i="5" s="1"/>
  <c r="N28" i="5" s="1"/>
  <c r="H26" i="5"/>
  <c r="I26" i="5" s="1"/>
  <c r="B26" i="5"/>
  <c r="A27" i="5" s="1"/>
  <c r="N27" i="5" s="1"/>
  <c r="H25" i="5"/>
  <c r="K25" i="5" s="1"/>
  <c r="B25" i="5"/>
  <c r="A26" i="5" s="1"/>
  <c r="N26" i="5" s="1"/>
  <c r="H24" i="5"/>
  <c r="K24" i="5" s="1"/>
  <c r="B24" i="5"/>
  <c r="A25" i="5" s="1"/>
  <c r="N25" i="5" s="1"/>
  <c r="H23" i="5"/>
  <c r="K23" i="5" s="1"/>
  <c r="B23" i="5"/>
  <c r="A24" i="5" s="1"/>
  <c r="N24" i="5" s="1"/>
  <c r="H22" i="5"/>
  <c r="K22" i="5" s="1"/>
  <c r="B22" i="5"/>
  <c r="A23" i="5" s="1"/>
  <c r="N23" i="5" s="1"/>
  <c r="H21" i="5"/>
  <c r="K21" i="5" s="1"/>
  <c r="B21" i="5"/>
  <c r="A22" i="5" s="1"/>
  <c r="N22" i="5" s="1"/>
  <c r="H20" i="5"/>
  <c r="I20" i="5" s="1"/>
  <c r="B20" i="5"/>
  <c r="A21" i="5" s="1"/>
  <c r="N21" i="5" s="1"/>
  <c r="H19" i="5"/>
  <c r="K19" i="5" s="1"/>
  <c r="B19" i="5"/>
  <c r="A20" i="5" s="1"/>
  <c r="N20" i="5" s="1"/>
  <c r="H18" i="5"/>
  <c r="K18" i="5" s="1"/>
  <c r="B18" i="5"/>
  <c r="A19" i="5" s="1"/>
  <c r="N19" i="5" s="1"/>
  <c r="H17" i="5"/>
  <c r="K17" i="5" s="1"/>
  <c r="B17" i="5"/>
  <c r="A18" i="5" s="1"/>
  <c r="N18" i="5" s="1"/>
  <c r="H16" i="5"/>
  <c r="K16" i="5" s="1"/>
  <c r="B16" i="5"/>
  <c r="A17" i="5" s="1"/>
  <c r="N17" i="5" s="1"/>
  <c r="H15" i="5"/>
  <c r="K15" i="5" s="1"/>
  <c r="B15" i="5"/>
  <c r="A16" i="5" s="1"/>
  <c r="N16" i="5" s="1"/>
  <c r="H14" i="5"/>
  <c r="H13" i="5"/>
  <c r="I13" i="5" s="1"/>
  <c r="H12" i="5"/>
  <c r="K12" i="5" s="1"/>
  <c r="H11" i="5"/>
  <c r="I11" i="5" s="1"/>
  <c r="H10" i="5"/>
  <c r="I10" i="5" s="1"/>
  <c r="H9" i="5"/>
  <c r="H8" i="5"/>
  <c r="I8" i="5" s="1"/>
  <c r="A8" i="5"/>
  <c r="B8" i="5" s="1"/>
  <c r="A9" i="5" s="1"/>
  <c r="B9" i="5" s="1"/>
  <c r="O9" i="5" s="1"/>
  <c r="F5" i="5"/>
  <c r="I30" i="5" l="1"/>
  <c r="J30" i="5"/>
  <c r="I32" i="5"/>
  <c r="J40" i="5"/>
  <c r="I41" i="5"/>
  <c r="I42" i="5"/>
  <c r="I52" i="5"/>
  <c r="I53" i="5"/>
  <c r="I60" i="5"/>
  <c r="J8" i="5"/>
  <c r="J60" i="5"/>
  <c r="K8" i="5"/>
  <c r="I61" i="5"/>
  <c r="J52" i="5"/>
  <c r="I18" i="5"/>
  <c r="I29" i="5"/>
  <c r="J39" i="5"/>
  <c r="J48" i="5"/>
  <c r="I58" i="5"/>
  <c r="I21" i="5"/>
  <c r="I22" i="5"/>
  <c r="J18" i="5"/>
  <c r="J29" i="5"/>
  <c r="I40" i="5"/>
  <c r="I49" i="5"/>
  <c r="J59" i="5"/>
  <c r="J51" i="5"/>
  <c r="I24" i="5"/>
  <c r="J33" i="5"/>
  <c r="J42" i="5"/>
  <c r="J53" i="5"/>
  <c r="I64" i="5"/>
  <c r="I33" i="5"/>
  <c r="J9" i="5"/>
  <c r="K9" i="5" s="1"/>
  <c r="W26" i="5"/>
  <c r="J24" i="5"/>
  <c r="I34" i="5"/>
  <c r="I45" i="5"/>
  <c r="I54" i="5"/>
  <c r="I65" i="5"/>
  <c r="J23" i="5"/>
  <c r="J63" i="5"/>
  <c r="I16" i="5"/>
  <c r="I25" i="5"/>
  <c r="J35" i="5"/>
  <c r="J45" i="5"/>
  <c r="J54" i="5"/>
  <c r="J65" i="5"/>
  <c r="J41" i="5"/>
  <c r="J16" i="5"/>
  <c r="J27" i="5"/>
  <c r="I36" i="5"/>
  <c r="I46" i="5"/>
  <c r="I56" i="5"/>
  <c r="I66" i="5"/>
  <c r="J21" i="5"/>
  <c r="I17" i="5"/>
  <c r="I28" i="5"/>
  <c r="J36" i="5"/>
  <c r="J47" i="5"/>
  <c r="I57" i="5"/>
  <c r="J66" i="5"/>
  <c r="J17" i="5"/>
  <c r="J28" i="5"/>
  <c r="I37" i="5"/>
  <c r="I48" i="5"/>
  <c r="J57" i="5"/>
  <c r="AG10" i="11"/>
  <c r="A11" i="11"/>
  <c r="X10" i="11"/>
  <c r="O10" i="11"/>
  <c r="J10" i="11"/>
  <c r="K10" i="11" s="1"/>
  <c r="AG10" i="10"/>
  <c r="A11" i="10"/>
  <c r="O10" i="10"/>
  <c r="X10" i="10"/>
  <c r="J10" i="10"/>
  <c r="K10" i="10" s="1"/>
  <c r="AG12" i="11"/>
  <c r="A13" i="11"/>
  <c r="X12" i="11"/>
  <c r="O12" i="11"/>
  <c r="J12" i="11"/>
  <c r="K12" i="11" s="1"/>
  <c r="I44" i="5"/>
  <c r="J20" i="5"/>
  <c r="J32" i="5"/>
  <c r="J44" i="5"/>
  <c r="J56" i="5"/>
  <c r="J64" i="5"/>
  <c r="I12" i="5"/>
  <c r="K20" i="5"/>
  <c r="J25" i="5"/>
  <c r="J37" i="5"/>
  <c r="J49" i="5"/>
  <c r="J61" i="5"/>
  <c r="I38" i="5"/>
  <c r="I50" i="5"/>
  <c r="I62" i="5"/>
  <c r="I14" i="5"/>
  <c r="J22" i="5"/>
  <c r="J26" i="5"/>
  <c r="J34" i="5"/>
  <c r="J38" i="5"/>
  <c r="J46" i="5"/>
  <c r="J50" i="5"/>
  <c r="J58" i="5"/>
  <c r="J62" i="5"/>
  <c r="I9" i="5"/>
  <c r="K26" i="5"/>
  <c r="I15" i="5"/>
  <c r="I19" i="5"/>
  <c r="I23" i="5"/>
  <c r="I27" i="5"/>
  <c r="I31" i="5"/>
  <c r="I35" i="5"/>
  <c r="I39" i="5"/>
  <c r="I43" i="5"/>
  <c r="I47" i="5"/>
  <c r="I51" i="5"/>
  <c r="I55" i="5"/>
  <c r="I59" i="5"/>
  <c r="I63" i="5"/>
  <c r="I67" i="5"/>
  <c r="J19" i="5"/>
  <c r="J31" i="5"/>
  <c r="J43" i="5"/>
  <c r="J55" i="5"/>
  <c r="J67" i="5"/>
  <c r="A11" i="12"/>
  <c r="J10" i="12"/>
  <c r="AG10" i="12"/>
  <c r="X10" i="12"/>
  <c r="O10" i="12"/>
  <c r="W10" i="9"/>
  <c r="N10" i="9"/>
  <c r="B10" i="9"/>
  <c r="AF10" i="9"/>
  <c r="A11" i="8"/>
  <c r="O10" i="8"/>
  <c r="X10" i="8"/>
  <c r="AG10" i="8"/>
  <c r="J10" i="8"/>
  <c r="K10" i="8" s="1"/>
  <c r="AF43" i="5"/>
  <c r="AG33" i="5"/>
  <c r="W51" i="5"/>
  <c r="X55" i="5"/>
  <c r="X44" i="5"/>
  <c r="W63" i="5"/>
  <c r="AG62" i="5"/>
  <c r="X22" i="5"/>
  <c r="X32" i="5"/>
  <c r="W43" i="5"/>
  <c r="X50" i="5"/>
  <c r="W57" i="5"/>
  <c r="AG20" i="5"/>
  <c r="AF39" i="5"/>
  <c r="AG46" i="5"/>
  <c r="AG44" i="5"/>
  <c r="W38" i="5"/>
  <c r="X38" i="5"/>
  <c r="W45" i="5"/>
  <c r="AG56" i="5"/>
  <c r="AF63" i="5"/>
  <c r="AG34" i="5"/>
  <c r="AG58" i="5"/>
  <c r="AF27" i="5"/>
  <c r="X64" i="5"/>
  <c r="X57" i="5"/>
  <c r="W21" i="5"/>
  <c r="W27" i="5"/>
  <c r="X33" i="5"/>
  <c r="W55" i="5"/>
  <c r="X67" i="5"/>
  <c r="AG21" i="5"/>
  <c r="AF31" i="5"/>
  <c r="AG50" i="5"/>
  <c r="W31" i="5"/>
  <c r="X43" i="5"/>
  <c r="X52" i="5"/>
  <c r="W58" i="5"/>
  <c r="AG28" i="5"/>
  <c r="AF38" i="5"/>
  <c r="AF57" i="5"/>
  <c r="X21" i="5"/>
  <c r="W19" i="5"/>
  <c r="X31" i="5"/>
  <c r="X40" i="5"/>
  <c r="W46" i="5"/>
  <c r="X58" i="5"/>
  <c r="AF19" i="5"/>
  <c r="AG38" i="5"/>
  <c r="AG57" i="5"/>
  <c r="AF67" i="5"/>
  <c r="X19" i="5"/>
  <c r="X28" i="5"/>
  <c r="W34" i="5"/>
  <c r="X46" i="5"/>
  <c r="W62" i="5"/>
  <c r="AG22" i="5"/>
  <c r="AG32" i="5"/>
  <c r="AF51" i="5"/>
  <c r="X16" i="5"/>
  <c r="W22" i="5"/>
  <c r="X34" i="5"/>
  <c r="W50" i="5"/>
  <c r="X56" i="5"/>
  <c r="X62" i="5"/>
  <c r="AG16" i="5"/>
  <c r="AF26" i="5"/>
  <c r="AF45" i="5"/>
  <c r="AG64" i="5"/>
  <c r="AG26" i="5"/>
  <c r="AG45" i="5"/>
  <c r="AF55" i="5"/>
  <c r="W9" i="5"/>
  <c r="AF9" i="5"/>
  <c r="X20" i="5"/>
  <c r="X26" i="5"/>
  <c r="AF33" i="5"/>
  <c r="AG52" i="5"/>
  <c r="AF62" i="5"/>
  <c r="W33" i="5"/>
  <c r="W39" i="5"/>
  <c r="X45" i="5"/>
  <c r="W67" i="5"/>
  <c r="AF21" i="5"/>
  <c r="AG40" i="5"/>
  <c r="AF50" i="5"/>
  <c r="W8" i="5"/>
  <c r="X15" i="5"/>
  <c r="W20" i="5"/>
  <c r="X27" i="5"/>
  <c r="W32" i="5"/>
  <c r="X39" i="5"/>
  <c r="W44" i="5"/>
  <c r="X51" i="5"/>
  <c r="W56" i="5"/>
  <c r="X63" i="5"/>
  <c r="AF8" i="5"/>
  <c r="AG15" i="5"/>
  <c r="AF20" i="5"/>
  <c r="AG27" i="5"/>
  <c r="AF32" i="5"/>
  <c r="AG39" i="5"/>
  <c r="AF44" i="5"/>
  <c r="AG51" i="5"/>
  <c r="AF56" i="5"/>
  <c r="AG63" i="5"/>
  <c r="W49" i="5"/>
  <c r="W18" i="5"/>
  <c r="X25" i="5"/>
  <c r="W30" i="5"/>
  <c r="X37" i="5"/>
  <c r="W42" i="5"/>
  <c r="X49" i="5"/>
  <c r="W54" i="5"/>
  <c r="X61" i="5"/>
  <c r="W66" i="5"/>
  <c r="AF18" i="5"/>
  <c r="AG25" i="5"/>
  <c r="AF30" i="5"/>
  <c r="AG37" i="5"/>
  <c r="AF42" i="5"/>
  <c r="AG49" i="5"/>
  <c r="AF54" i="5"/>
  <c r="AG61" i="5"/>
  <c r="AF66" i="5"/>
  <c r="X9" i="5"/>
  <c r="W25" i="5"/>
  <c r="W37" i="5"/>
  <c r="AF25" i="5"/>
  <c r="AF49" i="5"/>
  <c r="X18" i="5"/>
  <c r="W23" i="5"/>
  <c r="X30" i="5"/>
  <c r="W35" i="5"/>
  <c r="X42" i="5"/>
  <c r="W47" i="5"/>
  <c r="X54" i="5"/>
  <c r="W59" i="5"/>
  <c r="X66" i="5"/>
  <c r="AG18" i="5"/>
  <c r="AF23" i="5"/>
  <c r="AG30" i="5"/>
  <c r="AF35" i="5"/>
  <c r="AG42" i="5"/>
  <c r="AF47" i="5"/>
  <c r="AG54" i="5"/>
  <c r="AF59" i="5"/>
  <c r="AG66" i="5"/>
  <c r="X8" i="5"/>
  <c r="W61" i="5"/>
  <c r="AG8" i="5"/>
  <c r="AF37" i="5"/>
  <c r="AF61" i="5"/>
  <c r="W16" i="5"/>
  <c r="X23" i="5"/>
  <c r="W28" i="5"/>
  <c r="X35" i="5"/>
  <c r="W40" i="5"/>
  <c r="X47" i="5"/>
  <c r="W52" i="5"/>
  <c r="X59" i="5"/>
  <c r="W64" i="5"/>
  <c r="AF16" i="5"/>
  <c r="AG23" i="5"/>
  <c r="AF28" i="5"/>
  <c r="AG35" i="5"/>
  <c r="AF40" i="5"/>
  <c r="AG47" i="5"/>
  <c r="AF52" i="5"/>
  <c r="AG59" i="5"/>
  <c r="AF64" i="5"/>
  <c r="AG9" i="5"/>
  <c r="W24" i="5"/>
  <c r="W36" i="5"/>
  <c r="W48" i="5"/>
  <c r="W60" i="5"/>
  <c r="AG19" i="5"/>
  <c r="AF24" i="5"/>
  <c r="AG31" i="5"/>
  <c r="AF36" i="5"/>
  <c r="AG43" i="5"/>
  <c r="AF48" i="5"/>
  <c r="AG55" i="5"/>
  <c r="AF60" i="5"/>
  <c r="AG67" i="5"/>
  <c r="W17" i="5"/>
  <c r="X24" i="5"/>
  <c r="W29" i="5"/>
  <c r="X36" i="5"/>
  <c r="W41" i="5"/>
  <c r="X48" i="5"/>
  <c r="W53" i="5"/>
  <c r="X60" i="5"/>
  <c r="W65" i="5"/>
  <c r="AF17" i="5"/>
  <c r="AG24" i="5"/>
  <c r="AF29" i="5"/>
  <c r="AG36" i="5"/>
  <c r="AF41" i="5"/>
  <c r="AG48" i="5"/>
  <c r="AF53" i="5"/>
  <c r="AG60" i="5"/>
  <c r="AF65" i="5"/>
  <c r="X17" i="5"/>
  <c r="X29" i="5"/>
  <c r="X41" i="5"/>
  <c r="X53" i="5"/>
  <c r="X65" i="5"/>
  <c r="AG17" i="5"/>
  <c r="AF22" i="5"/>
  <c r="AG29" i="5"/>
  <c r="AF34" i="5"/>
  <c r="AG41" i="5"/>
  <c r="AF46" i="5"/>
  <c r="AG53" i="5"/>
  <c r="AF58" i="5"/>
  <c r="AG65" i="5"/>
  <c r="O21" i="5"/>
  <c r="O45" i="5"/>
  <c r="O27" i="5"/>
  <c r="O51" i="5"/>
  <c r="N8" i="5"/>
  <c r="O33" i="5"/>
  <c r="O56" i="5"/>
  <c r="O8" i="5"/>
  <c r="O57" i="5"/>
  <c r="O15" i="5"/>
  <c r="O39" i="5"/>
  <c r="O63" i="5"/>
  <c r="O32" i="5"/>
  <c r="O38" i="5"/>
  <c r="O62" i="5"/>
  <c r="N9" i="5"/>
  <c r="O50" i="5"/>
  <c r="O16" i="5"/>
  <c r="O22" i="5"/>
  <c r="O28" i="5"/>
  <c r="O34" i="5"/>
  <c r="O40" i="5"/>
  <c r="O46" i="5"/>
  <c r="O52" i="5"/>
  <c r="O58" i="5"/>
  <c r="O64" i="5"/>
  <c r="O17" i="5"/>
  <c r="O23" i="5"/>
  <c r="O29" i="5"/>
  <c r="O35" i="5"/>
  <c r="O41" i="5"/>
  <c r="O47" i="5"/>
  <c r="O53" i="5"/>
  <c r="O59" i="5"/>
  <c r="O65" i="5"/>
  <c r="O44" i="5"/>
  <c r="O18" i="5"/>
  <c r="O24" i="5"/>
  <c r="O30" i="5"/>
  <c r="O36" i="5"/>
  <c r="O42" i="5"/>
  <c r="O48" i="5"/>
  <c r="O54" i="5"/>
  <c r="O60" i="5"/>
  <c r="O66" i="5"/>
  <c r="O26" i="5"/>
  <c r="O20" i="5"/>
  <c r="O19" i="5"/>
  <c r="O25" i="5"/>
  <c r="O31" i="5"/>
  <c r="O37" i="5"/>
  <c r="O43" i="5"/>
  <c r="O49" i="5"/>
  <c r="O55" i="5"/>
  <c r="O61" i="5"/>
  <c r="A10" i="5"/>
  <c r="N11" i="11" l="1"/>
  <c r="AF11" i="11"/>
  <c r="W11" i="11"/>
  <c r="J11" i="11"/>
  <c r="K11" i="11" s="1"/>
  <c r="I68" i="5"/>
  <c r="G68" i="5" s="1"/>
  <c r="K4" i="5" s="1"/>
  <c r="N11" i="10"/>
  <c r="B11" i="10"/>
  <c r="AF11" i="10"/>
  <c r="W11" i="10"/>
  <c r="W13" i="11"/>
  <c r="B13" i="11"/>
  <c r="AF13" i="11"/>
  <c r="N13" i="11"/>
  <c r="K2" i="5"/>
  <c r="AF11" i="12"/>
  <c r="W11" i="12"/>
  <c r="N11" i="12"/>
  <c r="B11" i="12"/>
  <c r="A11" i="9"/>
  <c r="J10" i="9"/>
  <c r="K10" i="9" s="1"/>
  <c r="X10" i="9"/>
  <c r="O10" i="9"/>
  <c r="AG10" i="9"/>
  <c r="W11" i="8"/>
  <c r="AF11" i="8"/>
  <c r="N11" i="8"/>
  <c r="B11" i="8"/>
  <c r="N10" i="5"/>
  <c r="AF10" i="5"/>
  <c r="W10" i="5"/>
  <c r="B10" i="5"/>
  <c r="J10" i="5" s="1"/>
  <c r="K10" i="5" s="1"/>
  <c r="J11" i="10" l="1"/>
  <c r="K11" i="10" s="1"/>
  <c r="O11" i="10"/>
  <c r="X11" i="10"/>
  <c r="A12" i="10"/>
  <c r="AG11" i="10"/>
  <c r="AG13" i="11"/>
  <c r="O13" i="11"/>
  <c r="X13" i="11"/>
  <c r="A14" i="11"/>
  <c r="J13" i="11"/>
  <c r="K13" i="11" s="1"/>
  <c r="X11" i="12"/>
  <c r="AG11" i="12"/>
  <c r="O11" i="12"/>
  <c r="A12" i="12"/>
  <c r="J11" i="12"/>
  <c r="AF11" i="9"/>
  <c r="W11" i="9"/>
  <c r="B11" i="9"/>
  <c r="N11" i="9"/>
  <c r="X11" i="8"/>
  <c r="A12" i="8"/>
  <c r="J11" i="8"/>
  <c r="K11" i="8" s="1"/>
  <c r="O11" i="8"/>
  <c r="AG11" i="8"/>
  <c r="O10" i="5"/>
  <c r="X10" i="5"/>
  <c r="AG10" i="5"/>
  <c r="A11" i="5"/>
  <c r="W12" i="10" l="1"/>
  <c r="N12" i="10"/>
  <c r="B12" i="10"/>
  <c r="AF12" i="10"/>
  <c r="W14" i="11"/>
  <c r="B14" i="11"/>
  <c r="N14" i="11"/>
  <c r="AF14" i="11"/>
  <c r="N12" i="12"/>
  <c r="B12" i="12"/>
  <c r="AF12" i="12"/>
  <c r="W12" i="12"/>
  <c r="X11" i="9"/>
  <c r="A12" i="9"/>
  <c r="J11" i="9"/>
  <c r="K11" i="9" s="1"/>
  <c r="O11" i="9"/>
  <c r="AG11" i="9"/>
  <c r="N12" i="8"/>
  <c r="B12" i="8"/>
  <c r="W12" i="8"/>
  <c r="AF12" i="8"/>
  <c r="N11" i="5"/>
  <c r="AF11" i="5"/>
  <c r="W11" i="5"/>
  <c r="B11" i="5"/>
  <c r="J11" i="5" s="1"/>
  <c r="K11" i="5" s="1"/>
  <c r="A13" i="10" l="1"/>
  <c r="J12" i="10"/>
  <c r="K12" i="10" s="1"/>
  <c r="O12" i="10"/>
  <c r="AG12" i="10"/>
  <c r="X12" i="10"/>
  <c r="O14" i="11"/>
  <c r="X14" i="11"/>
  <c r="AG14" i="11"/>
  <c r="A15" i="11"/>
  <c r="J14" i="11"/>
  <c r="K14" i="11" s="1"/>
  <c r="O12" i="12"/>
  <c r="A13" i="12"/>
  <c r="J12" i="12"/>
  <c r="AG12" i="12"/>
  <c r="X12" i="12"/>
  <c r="N12" i="9"/>
  <c r="AF12" i="9"/>
  <c r="W12" i="9"/>
  <c r="B12" i="9"/>
  <c r="X12" i="8"/>
  <c r="O12" i="8"/>
  <c r="AG12" i="8"/>
  <c r="A13" i="8"/>
  <c r="J12" i="8"/>
  <c r="K12" i="8" s="1"/>
  <c r="AG11" i="5"/>
  <c r="X11" i="5"/>
  <c r="O11" i="5"/>
  <c r="A12" i="5"/>
  <c r="AF13" i="10" l="1"/>
  <c r="B13" i="10"/>
  <c r="W13" i="10"/>
  <c r="N13" i="10"/>
  <c r="B15" i="11"/>
  <c r="W15" i="11"/>
  <c r="AF15" i="11"/>
  <c r="N15" i="11"/>
  <c r="B13" i="12"/>
  <c r="AF13" i="12"/>
  <c r="W13" i="12"/>
  <c r="N13" i="12"/>
  <c r="O12" i="9"/>
  <c r="J12" i="9"/>
  <c r="K12" i="9" s="1"/>
  <c r="A13" i="9"/>
  <c r="X12" i="9"/>
  <c r="AG12" i="9"/>
  <c r="N13" i="8"/>
  <c r="AF13" i="8"/>
  <c r="B13" i="8"/>
  <c r="W13" i="8"/>
  <c r="AF12" i="5"/>
  <c r="W12" i="5"/>
  <c r="N12" i="5"/>
  <c r="B12" i="5"/>
  <c r="J12" i="5" s="1"/>
  <c r="O13" i="10" l="1"/>
  <c r="X13" i="10"/>
  <c r="A14" i="10"/>
  <c r="J13" i="10"/>
  <c r="K13" i="10" s="1"/>
  <c r="AG13" i="10"/>
  <c r="AG15" i="11"/>
  <c r="O15" i="11"/>
  <c r="A16" i="11"/>
  <c r="X15" i="11"/>
  <c r="J15" i="11"/>
  <c r="AG13" i="12"/>
  <c r="X13" i="12"/>
  <c r="O13" i="12"/>
  <c r="A14" i="12"/>
  <c r="J13" i="12"/>
  <c r="K13" i="12" s="1"/>
  <c r="B13" i="9"/>
  <c r="AF13" i="9"/>
  <c r="N13" i="9"/>
  <c r="W13" i="9"/>
  <c r="O13" i="8"/>
  <c r="AG13" i="8"/>
  <c r="J13" i="8"/>
  <c r="K13" i="8" s="1"/>
  <c r="A14" i="8"/>
  <c r="X13" i="8"/>
  <c r="AG12" i="5"/>
  <c r="X12" i="5"/>
  <c r="O12" i="5"/>
  <c r="A13" i="5"/>
  <c r="W14" i="10" l="1"/>
  <c r="B14" i="10"/>
  <c r="N14" i="10"/>
  <c r="AF14" i="10"/>
  <c r="AF16" i="11"/>
  <c r="B16" i="11"/>
  <c r="W16" i="11"/>
  <c r="N16" i="11"/>
  <c r="W14" i="12"/>
  <c r="N14" i="12"/>
  <c r="B14" i="12"/>
  <c r="AF14" i="12"/>
  <c r="AG13" i="9"/>
  <c r="O13" i="9"/>
  <c r="X13" i="9"/>
  <c r="J13" i="9"/>
  <c r="K13" i="9" s="1"/>
  <c r="A14" i="9"/>
  <c r="N14" i="8"/>
  <c r="W14" i="8"/>
  <c r="AF14" i="8"/>
  <c r="B14" i="8"/>
  <c r="AF13" i="5"/>
  <c r="W13" i="5"/>
  <c r="N13" i="5"/>
  <c r="B13" i="5"/>
  <c r="J13" i="5" s="1"/>
  <c r="K13" i="5" s="1"/>
  <c r="AG14" i="10" l="1"/>
  <c r="A15" i="10"/>
  <c r="X14" i="10"/>
  <c r="J14" i="10"/>
  <c r="K14" i="10" s="1"/>
  <c r="O14" i="10"/>
  <c r="O16" i="11"/>
  <c r="AG16" i="11"/>
  <c r="X16" i="11"/>
  <c r="A17" i="11"/>
  <c r="J16" i="11"/>
  <c r="K16" i="11" s="1"/>
  <c r="O14" i="12"/>
  <c r="A15" i="12"/>
  <c r="J14" i="12"/>
  <c r="K14" i="12" s="1"/>
  <c r="X14" i="12"/>
  <c r="AG14" i="12"/>
  <c r="W14" i="9"/>
  <c r="N14" i="9"/>
  <c r="B14" i="9"/>
  <c r="AF14" i="9"/>
  <c r="A15" i="8"/>
  <c r="B15" i="8" s="1"/>
  <c r="O14" i="8"/>
  <c r="X14" i="8"/>
  <c r="AG14" i="8"/>
  <c r="J14" i="8"/>
  <c r="K14" i="8" s="1"/>
  <c r="AG13" i="5"/>
  <c r="X13" i="5"/>
  <c r="O13" i="5"/>
  <c r="A14" i="5"/>
  <c r="B15" i="10" l="1"/>
  <c r="W15" i="10"/>
  <c r="N15" i="10"/>
  <c r="AF15" i="10"/>
  <c r="B17" i="11"/>
  <c r="N17" i="11"/>
  <c r="W17" i="11"/>
  <c r="AF17" i="11"/>
  <c r="X15" i="8"/>
  <c r="A16" i="8"/>
  <c r="O15" i="8"/>
  <c r="AG15" i="8"/>
  <c r="B15" i="12"/>
  <c r="AF15" i="12"/>
  <c r="W15" i="12"/>
  <c r="N15" i="12"/>
  <c r="O14" i="9"/>
  <c r="AG14" i="9"/>
  <c r="X14" i="9"/>
  <c r="J14" i="9"/>
  <c r="K14" i="9" s="1"/>
  <c r="A15" i="9"/>
  <c r="W15" i="8"/>
  <c r="AF15" i="8"/>
  <c r="N15" i="8"/>
  <c r="J15" i="8"/>
  <c r="K15" i="8" s="1"/>
  <c r="AF14" i="5"/>
  <c r="W14" i="5"/>
  <c r="B14" i="5"/>
  <c r="J14" i="5" s="1"/>
  <c r="K14" i="5" s="1"/>
  <c r="K3" i="5" s="1"/>
  <c r="N14" i="5"/>
  <c r="AG15" i="10" l="1"/>
  <c r="X15" i="10"/>
  <c r="O15" i="10"/>
  <c r="A16" i="10"/>
  <c r="J15" i="10"/>
  <c r="AG17" i="11"/>
  <c r="X17" i="11"/>
  <c r="A18" i="11"/>
  <c r="O17" i="11"/>
  <c r="J17" i="11"/>
  <c r="K17" i="11" s="1"/>
  <c r="B16" i="8"/>
  <c r="W16" i="8"/>
  <c r="AF16" i="8"/>
  <c r="N16" i="8"/>
  <c r="J15" i="12"/>
  <c r="AG15" i="12"/>
  <c r="X15" i="12"/>
  <c r="A16" i="12"/>
  <c r="O15" i="12"/>
  <c r="B15" i="9"/>
  <c r="W15" i="9"/>
  <c r="N15" i="9"/>
  <c r="AF15" i="9"/>
  <c r="AG14" i="5"/>
  <c r="X14" i="5"/>
  <c r="O14" i="5"/>
  <c r="A15" i="5"/>
  <c r="J15" i="5" s="1"/>
  <c r="B16" i="10" l="1"/>
  <c r="AF16" i="10"/>
  <c r="W16" i="10"/>
  <c r="N16" i="10"/>
  <c r="W18" i="11"/>
  <c r="B18" i="11"/>
  <c r="N18" i="11"/>
  <c r="AF18" i="11"/>
  <c r="X16" i="8"/>
  <c r="O16" i="8"/>
  <c r="A17" i="8"/>
  <c r="AG16" i="8"/>
  <c r="J16" i="8"/>
  <c r="K16" i="8" s="1"/>
  <c r="W16" i="12"/>
  <c r="N16" i="12"/>
  <c r="AF16" i="12"/>
  <c r="B16" i="12"/>
  <c r="J15" i="9"/>
  <c r="K15" i="9" s="1"/>
  <c r="AG15" i="9"/>
  <c r="X15" i="9"/>
  <c r="O15" i="9"/>
  <c r="A16" i="9"/>
  <c r="W15" i="5"/>
  <c r="AF15" i="5"/>
  <c r="N15" i="5"/>
  <c r="K68" i="5"/>
  <c r="X16" i="10" l="1"/>
  <c r="A17" i="10"/>
  <c r="AG16" i="10"/>
  <c r="O16" i="10"/>
  <c r="J16" i="10"/>
  <c r="K16" i="10" s="1"/>
  <c r="AG18" i="11"/>
  <c r="X18" i="11"/>
  <c r="A19" i="11"/>
  <c r="O18" i="11"/>
  <c r="J18" i="11"/>
  <c r="K18" i="11" s="1"/>
  <c r="B17" i="8"/>
  <c r="AF17" i="8"/>
  <c r="W17" i="8"/>
  <c r="N17" i="8"/>
  <c r="X16" i="12"/>
  <c r="O16" i="12"/>
  <c r="A17" i="12"/>
  <c r="J16" i="12"/>
  <c r="K16" i="12" s="1"/>
  <c r="AG16" i="12"/>
  <c r="W16" i="9"/>
  <c r="N16" i="9"/>
  <c r="B16" i="9"/>
  <c r="AF16" i="9"/>
  <c r="B17" i="10" l="1"/>
  <c r="AF17" i="10"/>
  <c r="N17" i="10"/>
  <c r="W17" i="10"/>
  <c r="N19" i="11"/>
  <c r="B19" i="11"/>
  <c r="AF19" i="11"/>
  <c r="W19" i="11"/>
  <c r="AG17" i="8"/>
  <c r="A18" i="8"/>
  <c r="X17" i="8"/>
  <c r="O17" i="8"/>
  <c r="J17" i="8"/>
  <c r="K17" i="8" s="1"/>
  <c r="N17" i="12"/>
  <c r="B17" i="12"/>
  <c r="AF17" i="12"/>
  <c r="W17" i="12"/>
  <c r="X16" i="9"/>
  <c r="J16" i="9"/>
  <c r="K16" i="9" s="1"/>
  <c r="O16" i="9"/>
  <c r="AG16" i="9"/>
  <c r="A17" i="9"/>
  <c r="A18" i="10" l="1"/>
  <c r="X17" i="10"/>
  <c r="AG17" i="10"/>
  <c r="O17" i="10"/>
  <c r="J17" i="10"/>
  <c r="K17" i="10" s="1"/>
  <c r="O19" i="11"/>
  <c r="X19" i="11"/>
  <c r="A20" i="11"/>
  <c r="AG19" i="11"/>
  <c r="J19" i="11"/>
  <c r="K19" i="11" s="1"/>
  <c r="B18" i="8"/>
  <c r="N18" i="8"/>
  <c r="AF18" i="8"/>
  <c r="W18" i="8"/>
  <c r="A18" i="12"/>
  <c r="J17" i="12"/>
  <c r="K17" i="12" s="1"/>
  <c r="AG17" i="12"/>
  <c r="X17" i="12"/>
  <c r="O17" i="12"/>
  <c r="N17" i="9"/>
  <c r="W17" i="9"/>
  <c r="AF17" i="9"/>
  <c r="B17" i="9"/>
  <c r="B18" i="10" l="1"/>
  <c r="AF18" i="10"/>
  <c r="W18" i="10"/>
  <c r="N18" i="10"/>
  <c r="B20" i="11"/>
  <c r="J20" i="11" s="1"/>
  <c r="K20" i="11" s="1"/>
  <c r="AF20" i="11"/>
  <c r="N20" i="11"/>
  <c r="W20" i="11"/>
  <c r="A19" i="8"/>
  <c r="X18" i="8"/>
  <c r="O18" i="8"/>
  <c r="AG18" i="8"/>
  <c r="J18" i="8"/>
  <c r="K18" i="8" s="1"/>
  <c r="B18" i="12"/>
  <c r="AF18" i="12"/>
  <c r="W18" i="12"/>
  <c r="N18" i="12"/>
  <c r="A18" i="9"/>
  <c r="J17" i="9"/>
  <c r="K17" i="9" s="1"/>
  <c r="X17" i="9"/>
  <c r="O17" i="9"/>
  <c r="AG17" i="9"/>
  <c r="AG18" i="10" l="1"/>
  <c r="A19" i="10"/>
  <c r="O18" i="10"/>
  <c r="X18" i="10"/>
  <c r="J18" i="10"/>
  <c r="K18" i="10" s="1"/>
  <c r="AG20" i="11"/>
  <c r="O20" i="11"/>
  <c r="A21" i="11"/>
  <c r="X20" i="11"/>
  <c r="B19" i="8"/>
  <c r="AF19" i="8"/>
  <c r="W19" i="8"/>
  <c r="N19" i="8"/>
  <c r="AG18" i="12"/>
  <c r="X18" i="12"/>
  <c r="O18" i="12"/>
  <c r="A19" i="12"/>
  <c r="J18" i="12"/>
  <c r="K18" i="12" s="1"/>
  <c r="B18" i="9"/>
  <c r="AF18" i="9"/>
  <c r="N18" i="9"/>
  <c r="W18" i="9"/>
  <c r="N19" i="10" l="1"/>
  <c r="B19" i="10"/>
  <c r="AF19" i="10"/>
  <c r="W19" i="10"/>
  <c r="B21" i="11"/>
  <c r="AF21" i="11"/>
  <c r="N21" i="11"/>
  <c r="W21" i="11"/>
  <c r="X19" i="8"/>
  <c r="A20" i="8"/>
  <c r="J19" i="8"/>
  <c r="K19" i="8" s="1"/>
  <c r="O19" i="8"/>
  <c r="AG19" i="8"/>
  <c r="N19" i="12"/>
  <c r="B19" i="12"/>
  <c r="AF19" i="12"/>
  <c r="W19" i="12"/>
  <c r="AG18" i="9"/>
  <c r="X18" i="9"/>
  <c r="A19" i="9"/>
  <c r="J18" i="9"/>
  <c r="K18" i="9" s="1"/>
  <c r="O18" i="9"/>
  <c r="O19" i="10" l="1"/>
  <c r="X19" i="10"/>
  <c r="A20" i="10"/>
  <c r="J19" i="10"/>
  <c r="K19" i="10" s="1"/>
  <c r="AG19" i="10"/>
  <c r="X21" i="11"/>
  <c r="A22" i="11"/>
  <c r="O21" i="11"/>
  <c r="AG21" i="11"/>
  <c r="J21" i="11"/>
  <c r="B20" i="8"/>
  <c r="N20" i="8"/>
  <c r="W20" i="8"/>
  <c r="AF20" i="8"/>
  <c r="O19" i="12"/>
  <c r="A20" i="12"/>
  <c r="J19" i="12"/>
  <c r="K19" i="12" s="1"/>
  <c r="AG19" i="12"/>
  <c r="X19" i="12"/>
  <c r="N19" i="9"/>
  <c r="B19" i="9"/>
  <c r="AF19" i="9"/>
  <c r="W19" i="9"/>
  <c r="B20" i="10" l="1"/>
  <c r="N20" i="10"/>
  <c r="AF20" i="10"/>
  <c r="W20" i="10"/>
  <c r="B22" i="11"/>
  <c r="AF22" i="11"/>
  <c r="N22" i="11"/>
  <c r="W22" i="11"/>
  <c r="A21" i="8"/>
  <c r="X20" i="8"/>
  <c r="O20" i="8"/>
  <c r="AG20" i="8"/>
  <c r="J20" i="8"/>
  <c r="K20" i="8" s="1"/>
  <c r="B20" i="12"/>
  <c r="AF20" i="12"/>
  <c r="W20" i="12"/>
  <c r="N20" i="12"/>
  <c r="A20" i="9"/>
  <c r="O19" i="9"/>
  <c r="AG19" i="9"/>
  <c r="X19" i="9"/>
  <c r="J19" i="9"/>
  <c r="K19" i="9" s="1"/>
  <c r="AG20" i="10" l="1"/>
  <c r="O20" i="10"/>
  <c r="A21" i="10"/>
  <c r="X20" i="10"/>
  <c r="J20" i="10"/>
  <c r="K20" i="10" s="1"/>
  <c r="AG22" i="11"/>
  <c r="O22" i="11"/>
  <c r="A23" i="11"/>
  <c r="X22" i="11"/>
  <c r="J22" i="11"/>
  <c r="K22" i="11" s="1"/>
  <c r="B21" i="8"/>
  <c r="AF21" i="8"/>
  <c r="W21" i="8"/>
  <c r="N21" i="8"/>
  <c r="AG20" i="12"/>
  <c r="X20" i="12"/>
  <c r="O20" i="12"/>
  <c r="A21" i="12"/>
  <c r="J20" i="12"/>
  <c r="K20" i="12" s="1"/>
  <c r="AF20" i="9"/>
  <c r="B20" i="9"/>
  <c r="N20" i="9"/>
  <c r="W20" i="9"/>
  <c r="W21" i="10" l="1"/>
  <c r="B21" i="10"/>
  <c r="AF21" i="10"/>
  <c r="N21" i="10"/>
  <c r="AF23" i="11"/>
  <c r="B23" i="11"/>
  <c r="W23" i="11"/>
  <c r="N23" i="11"/>
  <c r="AG21" i="8"/>
  <c r="X21" i="8"/>
  <c r="J21" i="8"/>
  <c r="O21" i="8"/>
  <c r="A22" i="8"/>
  <c r="W21" i="12"/>
  <c r="N21" i="12"/>
  <c r="B21" i="12"/>
  <c r="AF21" i="12"/>
  <c r="AG20" i="9"/>
  <c r="O20" i="9"/>
  <c r="J20" i="9"/>
  <c r="K20" i="9" s="1"/>
  <c r="A21" i="9"/>
  <c r="X20" i="9"/>
  <c r="X21" i="10" l="1"/>
  <c r="A22" i="10"/>
  <c r="O21" i="10"/>
  <c r="AG21" i="10"/>
  <c r="J21" i="10"/>
  <c r="K21" i="10" s="1"/>
  <c r="O23" i="11"/>
  <c r="X23" i="11"/>
  <c r="AG23" i="11"/>
  <c r="A24" i="11"/>
  <c r="J23" i="11"/>
  <c r="K23" i="11" s="1"/>
  <c r="N22" i="8"/>
  <c r="B22" i="8"/>
  <c r="W22" i="8"/>
  <c r="AF22" i="8"/>
  <c r="X21" i="12"/>
  <c r="O21" i="12"/>
  <c r="A22" i="12"/>
  <c r="J21" i="12"/>
  <c r="AG21" i="12"/>
  <c r="W21" i="9"/>
  <c r="B21" i="9"/>
  <c r="N21" i="9"/>
  <c r="AF21" i="9"/>
  <c r="B22" i="10" l="1"/>
  <c r="W22" i="10"/>
  <c r="N22" i="10"/>
  <c r="AF22" i="10"/>
  <c r="N24" i="11"/>
  <c r="B24" i="11"/>
  <c r="AF24" i="11"/>
  <c r="W24" i="11"/>
  <c r="A23" i="8"/>
  <c r="AG22" i="8"/>
  <c r="X22" i="8"/>
  <c r="O22" i="8"/>
  <c r="J22" i="8"/>
  <c r="K22" i="8" s="1"/>
  <c r="B22" i="12"/>
  <c r="AF22" i="12"/>
  <c r="W22" i="12"/>
  <c r="N22" i="12"/>
  <c r="X21" i="9"/>
  <c r="O21" i="9"/>
  <c r="AG21" i="9"/>
  <c r="J21" i="9"/>
  <c r="K21" i="9" s="1"/>
  <c r="A22" i="9"/>
  <c r="AG22" i="10" l="1"/>
  <c r="O22" i="10"/>
  <c r="X22" i="10"/>
  <c r="A23" i="10"/>
  <c r="J22" i="10"/>
  <c r="K22" i="10" s="1"/>
  <c r="AG24" i="11"/>
  <c r="X24" i="11"/>
  <c r="A25" i="11"/>
  <c r="O24" i="11"/>
  <c r="J24" i="11"/>
  <c r="K24" i="11" s="1"/>
  <c r="B23" i="8"/>
  <c r="W23" i="8"/>
  <c r="N23" i="8"/>
  <c r="AF23" i="8"/>
  <c r="A23" i="12"/>
  <c r="J22" i="12"/>
  <c r="K22" i="12" s="1"/>
  <c r="AG22" i="12"/>
  <c r="X22" i="12"/>
  <c r="O22" i="12"/>
  <c r="B22" i="9"/>
  <c r="W22" i="9"/>
  <c r="N22" i="9"/>
  <c r="AF22" i="9"/>
  <c r="B23" i="10" l="1"/>
  <c r="J23" i="10" s="1"/>
  <c r="K23" i="10" s="1"/>
  <c r="W23" i="10"/>
  <c r="AF23" i="10"/>
  <c r="N23" i="10"/>
  <c r="AF25" i="11"/>
  <c r="B25" i="11"/>
  <c r="N25" i="11"/>
  <c r="W25" i="11"/>
  <c r="X23" i="8"/>
  <c r="J23" i="8"/>
  <c r="K23" i="8" s="1"/>
  <c r="A24" i="8"/>
  <c r="O23" i="8"/>
  <c r="AG23" i="8"/>
  <c r="AF23" i="12"/>
  <c r="W23" i="12"/>
  <c r="N23" i="12"/>
  <c r="B23" i="12"/>
  <c r="A23" i="9"/>
  <c r="J22" i="9"/>
  <c r="K22" i="9" s="1"/>
  <c r="AG22" i="9"/>
  <c r="X22" i="9"/>
  <c r="O22" i="9"/>
  <c r="AG23" i="10" l="1"/>
  <c r="O23" i="10"/>
  <c r="A24" i="10"/>
  <c r="X23" i="10"/>
  <c r="AG25" i="11"/>
  <c r="O25" i="11"/>
  <c r="X25" i="11"/>
  <c r="A26" i="11"/>
  <c r="J25" i="11"/>
  <c r="K25" i="11" s="1"/>
  <c r="B24" i="8"/>
  <c r="N24" i="8"/>
  <c r="AF24" i="8"/>
  <c r="W24" i="8"/>
  <c r="X23" i="12"/>
  <c r="O23" i="12"/>
  <c r="A24" i="12"/>
  <c r="J23" i="12"/>
  <c r="K23" i="12" s="1"/>
  <c r="AG23" i="12"/>
  <c r="AF23" i="9"/>
  <c r="W23" i="9"/>
  <c r="B23" i="9"/>
  <c r="N23" i="9"/>
  <c r="N24" i="10" l="1"/>
  <c r="B24" i="10"/>
  <c r="AF24" i="10"/>
  <c r="W24" i="10"/>
  <c r="W26" i="11"/>
  <c r="N26" i="11"/>
  <c r="J26" i="11"/>
  <c r="AF26" i="11"/>
  <c r="K68" i="11"/>
  <c r="K3" i="11"/>
  <c r="H30" i="19" s="1"/>
  <c r="A25" i="8"/>
  <c r="AG24" i="8"/>
  <c r="O24" i="8"/>
  <c r="X24" i="8"/>
  <c r="J24" i="8"/>
  <c r="K24" i="8" s="1"/>
  <c r="N24" i="12"/>
  <c r="B24" i="12"/>
  <c r="AF24" i="12"/>
  <c r="W24" i="12"/>
  <c r="X23" i="9"/>
  <c r="A24" i="9"/>
  <c r="J23" i="9"/>
  <c r="K23" i="9" s="1"/>
  <c r="AG23" i="9"/>
  <c r="O23" i="9"/>
  <c r="AG24" i="10" l="1"/>
  <c r="A25" i="10"/>
  <c r="X24" i="10"/>
  <c r="O24" i="10"/>
  <c r="J24" i="10"/>
  <c r="K24" i="10" s="1"/>
  <c r="B25" i="8"/>
  <c r="W25" i="8"/>
  <c r="AF25" i="8"/>
  <c r="N25" i="8"/>
  <c r="O24" i="12"/>
  <c r="A25" i="12"/>
  <c r="J24" i="12"/>
  <c r="K24" i="12" s="1"/>
  <c r="AG24" i="12"/>
  <c r="X24" i="12"/>
  <c r="N24" i="9"/>
  <c r="AF24" i="9"/>
  <c r="B24" i="9"/>
  <c r="W24" i="9"/>
  <c r="B25" i="10" l="1"/>
  <c r="AF25" i="10"/>
  <c r="W25" i="10"/>
  <c r="N25" i="10"/>
  <c r="AG25" i="8"/>
  <c r="A26" i="8"/>
  <c r="X25" i="8"/>
  <c r="O25" i="8"/>
  <c r="J25" i="8"/>
  <c r="K25" i="8" s="1"/>
  <c r="B25" i="12"/>
  <c r="AF25" i="12"/>
  <c r="W25" i="12"/>
  <c r="N25" i="12"/>
  <c r="O24" i="9"/>
  <c r="J24" i="9"/>
  <c r="K24" i="9" s="1"/>
  <c r="A25" i="9"/>
  <c r="X24" i="9"/>
  <c r="AG24" i="9"/>
  <c r="AG25" i="10" l="1"/>
  <c r="X25" i="10"/>
  <c r="A26" i="10"/>
  <c r="O25" i="10"/>
  <c r="J25" i="10"/>
  <c r="K25" i="10" s="1"/>
  <c r="B26" i="8"/>
  <c r="N26" i="8"/>
  <c r="AF26" i="8"/>
  <c r="W26" i="8"/>
  <c r="AG25" i="12"/>
  <c r="X25" i="12"/>
  <c r="O25" i="12"/>
  <c r="A26" i="12"/>
  <c r="J25" i="12"/>
  <c r="K25" i="12" s="1"/>
  <c r="B25" i="9"/>
  <c r="AF25" i="9"/>
  <c r="N25" i="9"/>
  <c r="W25" i="9"/>
  <c r="W26" i="10" l="1"/>
  <c r="B26" i="10"/>
  <c r="N26" i="10"/>
  <c r="AF26" i="10"/>
  <c r="A27" i="8"/>
  <c r="O26" i="8"/>
  <c r="AG26" i="8"/>
  <c r="X26" i="8"/>
  <c r="J26" i="8"/>
  <c r="K26" i="8" s="1"/>
  <c r="K68" i="12"/>
  <c r="K3" i="12"/>
  <c r="H31" i="19" s="1"/>
  <c r="W26" i="12"/>
  <c r="N26" i="12"/>
  <c r="AF26" i="12"/>
  <c r="J26" i="12"/>
  <c r="AG25" i="9"/>
  <c r="X25" i="9"/>
  <c r="O25" i="9"/>
  <c r="A26" i="9"/>
  <c r="J25" i="9"/>
  <c r="K25" i="9" s="1"/>
  <c r="O26" i="10" l="1"/>
  <c r="A27" i="10"/>
  <c r="AG26" i="10"/>
  <c r="X26" i="10"/>
  <c r="J26" i="10"/>
  <c r="K26" i="10" s="1"/>
  <c r="K68" i="8"/>
  <c r="K3" i="8"/>
  <c r="H27" i="19" s="1"/>
  <c r="B27" i="8"/>
  <c r="AF27" i="8"/>
  <c r="W27" i="8"/>
  <c r="N27" i="8"/>
  <c r="W26" i="9"/>
  <c r="N26" i="9"/>
  <c r="B26" i="9"/>
  <c r="AF26" i="9"/>
  <c r="J27" i="10" l="1"/>
  <c r="K27" i="10" s="1"/>
  <c r="W27" i="10"/>
  <c r="AF27" i="10"/>
  <c r="N27" i="10"/>
  <c r="X27" i="8"/>
  <c r="AG27" i="8"/>
  <c r="J27" i="8"/>
  <c r="O27" i="8"/>
  <c r="A28" i="8"/>
  <c r="A27" i="9"/>
  <c r="O26" i="9"/>
  <c r="AG26" i="9"/>
  <c r="X26" i="9"/>
  <c r="J26" i="9"/>
  <c r="K26" i="9" s="1"/>
  <c r="K3" i="10" l="1"/>
  <c r="H29" i="19" s="1"/>
  <c r="K68" i="10"/>
  <c r="N28" i="8"/>
  <c r="W28" i="8"/>
  <c r="J28" i="8"/>
  <c r="AF28" i="8"/>
  <c r="B27" i="9"/>
  <c r="AF27" i="9"/>
  <c r="W27" i="9"/>
  <c r="N27" i="9"/>
  <c r="J27" i="9" l="1"/>
  <c r="AG27" i="9"/>
  <c r="O27" i="9"/>
  <c r="A28" i="9"/>
  <c r="B28" i="9" s="1"/>
  <c r="X27" i="9"/>
  <c r="A29" i="9" l="1"/>
  <c r="X28" i="9"/>
  <c r="AG28" i="9"/>
  <c r="O28" i="9"/>
  <c r="W28" i="9"/>
  <c r="AF28" i="9"/>
  <c r="N28" i="9"/>
  <c r="J28" i="9"/>
  <c r="K28" i="9" s="1"/>
  <c r="AF29" i="9" l="1"/>
  <c r="B29" i="9"/>
  <c r="N29" i="9"/>
  <c r="W29" i="9"/>
  <c r="AG29" i="9" l="1"/>
  <c r="J29" i="9"/>
  <c r="K29" i="9" s="1"/>
  <c r="X29" i="9"/>
  <c r="O29" i="9"/>
  <c r="A30" i="9"/>
  <c r="B30" i="9" l="1"/>
  <c r="N30" i="9"/>
  <c r="AF30" i="9"/>
  <c r="W30" i="9"/>
  <c r="AG30" i="9" l="1"/>
  <c r="X30" i="9"/>
  <c r="A31" i="9"/>
  <c r="O30" i="9"/>
  <c r="J30" i="9"/>
  <c r="K30" i="9" s="1"/>
  <c r="N31" i="9" l="1"/>
  <c r="B31" i="9"/>
  <c r="AF31" i="9"/>
  <c r="W31" i="9"/>
  <c r="O31" i="9" l="1"/>
  <c r="A32" i="9"/>
  <c r="AG31" i="9"/>
  <c r="X31" i="9"/>
  <c r="J31" i="9"/>
  <c r="K31" i="9" s="1"/>
  <c r="AF32" i="9" l="1"/>
  <c r="B32" i="9"/>
  <c r="W32" i="9"/>
  <c r="N32" i="9"/>
  <c r="AG32" i="9" l="1"/>
  <c r="A33" i="9"/>
  <c r="X32" i="9"/>
  <c r="O32" i="9"/>
  <c r="J32" i="9"/>
  <c r="K32" i="9" s="1"/>
  <c r="AF33" i="9" l="1"/>
  <c r="B33" i="9"/>
  <c r="N33" i="9"/>
  <c r="W33" i="9"/>
  <c r="X33" i="9" l="1"/>
  <c r="AG33" i="9"/>
  <c r="O33" i="9"/>
  <c r="A34" i="9"/>
  <c r="J33" i="9"/>
  <c r="B34" i="9" l="1"/>
  <c r="N34" i="9"/>
  <c r="W34" i="9"/>
  <c r="AF34" i="9"/>
  <c r="A35" i="9" l="1"/>
  <c r="X34" i="9"/>
  <c r="AG34" i="9"/>
  <c r="O34" i="9"/>
  <c r="J34" i="9"/>
  <c r="K34" i="9" s="1"/>
  <c r="N35" i="9" l="1"/>
  <c r="AF35" i="9"/>
  <c r="W35" i="9"/>
  <c r="B35" i="9"/>
  <c r="X35" i="9" l="1"/>
  <c r="AG35" i="9"/>
  <c r="O35" i="9"/>
  <c r="A36" i="9"/>
  <c r="J35" i="9"/>
  <c r="K35" i="9" s="1"/>
  <c r="AF36" i="9" l="1"/>
  <c r="N36" i="9"/>
  <c r="B36" i="9"/>
  <c r="W36" i="9"/>
  <c r="J36" i="9" l="1"/>
  <c r="K36" i="9" s="1"/>
  <c r="O36" i="9"/>
  <c r="AG36" i="9"/>
  <c r="A37" i="9"/>
  <c r="X36" i="9"/>
  <c r="B37" i="9" l="1"/>
  <c r="AF37" i="9"/>
  <c r="W37" i="9"/>
  <c r="N37" i="9"/>
  <c r="AG37" i="9" l="1"/>
  <c r="A38" i="9"/>
  <c r="O37" i="9"/>
  <c r="X37" i="9"/>
  <c r="J37" i="9"/>
  <c r="K37" i="9" s="1"/>
  <c r="K68" i="9" l="1"/>
  <c r="K3" i="9"/>
  <c r="H28" i="19" s="1"/>
  <c r="H26" i="19" s="1"/>
  <c r="K15" i="19" s="1"/>
  <c r="K16" i="19" s="1"/>
  <c r="W38" i="9"/>
  <c r="J38" i="9"/>
  <c r="N38" i="9"/>
  <c r="AF38" i="9"/>
</calcChain>
</file>

<file path=xl/sharedStrings.xml><?xml version="1.0" encoding="utf-8"?>
<sst xmlns="http://schemas.openxmlformats.org/spreadsheetml/2006/main" count="448" uniqueCount="95">
  <si>
    <t>Start Time</t>
  </si>
  <si>
    <t>Start</t>
  </si>
  <si>
    <t>End</t>
  </si>
  <si>
    <t>Time</t>
  </si>
  <si>
    <t>Total</t>
  </si>
  <si>
    <t>Event Number</t>
  </si>
  <si>
    <t>Welcome Remarks</t>
  </si>
  <si>
    <t>Round table with Carol Ann</t>
  </si>
  <si>
    <t>Scott to share CEU updated</t>
  </si>
  <si>
    <t>Caleb to break the calendar for the whole group</t>
  </si>
  <si>
    <t>Date</t>
  </si>
  <si>
    <t>Start Times</t>
  </si>
  <si>
    <t>Break</t>
  </si>
  <si>
    <t>Topic</t>
  </si>
  <si>
    <t>Method</t>
  </si>
  <si>
    <t># of CEUs</t>
  </si>
  <si>
    <t>Speaker(s)</t>
  </si>
  <si>
    <t>Methods</t>
  </si>
  <si>
    <t>Debriefing</t>
  </si>
  <si>
    <t>Discussion</t>
  </si>
  <si>
    <t>Fireside Chat</t>
  </si>
  <si>
    <t>Lab</t>
  </si>
  <si>
    <t>Lecture</t>
  </si>
  <si>
    <t>Panel Discussion</t>
  </si>
  <si>
    <t>Perfusion Simulation</t>
  </si>
  <si>
    <t>Training Module</t>
  </si>
  <si>
    <t>Webinar</t>
  </si>
  <si>
    <t>Workshop</t>
  </si>
  <si>
    <t>Concurrent Header</t>
  </si>
  <si>
    <t>&lt;Concurrent Discussion&gt;</t>
  </si>
  <si>
    <t>&lt;Concurrent Lecture&gt;</t>
  </si>
  <si>
    <t>&lt;Concurrent Session&gt;</t>
  </si>
  <si>
    <t>&lt;Concurrent Simulation&gt;</t>
  </si>
  <si>
    <t>&lt;Concurrent Workshop&gt;</t>
  </si>
  <si>
    <t>&lt;Break&gt;</t>
  </si>
  <si>
    <t>&lt;Lunch&gt;</t>
  </si>
  <si>
    <t>&lt;No Count&gt;</t>
  </si>
  <si>
    <t>&lt;Test&gt;</t>
  </si>
  <si>
    <t>Count</t>
  </si>
  <si>
    <t>CEU Time</t>
  </si>
  <si>
    <t>Daily Schedule Builder</t>
  </si>
  <si>
    <t>Points</t>
  </si>
  <si>
    <t>Minuets</t>
  </si>
  <si>
    <t>Concurrent Topic 1</t>
  </si>
  <si>
    <t>Carol Ann</t>
  </si>
  <si>
    <t>Scott Noesges</t>
  </si>
  <si>
    <t>Caleb Varner</t>
  </si>
  <si>
    <t>Concurrent Topic 4</t>
  </si>
  <si>
    <t>Concurrent Topic 3</t>
  </si>
  <si>
    <t># of CUE</t>
  </si>
  <si>
    <t>Contact Minuets</t>
  </si>
  <si>
    <t>% Represents the amount of time on Perfusion or Perfusion Related Topics</t>
  </si>
  <si>
    <t>% on Topic</t>
  </si>
  <si>
    <t>#</t>
  </si>
  <si>
    <t>CEU Tier</t>
  </si>
  <si>
    <t>Fee</t>
  </si>
  <si>
    <t>1. Tier I – from 1-10 CEUs</t>
  </si>
  <si>
    <t>2. Tier II – from 11-20 CEUs</t>
  </si>
  <si>
    <t>3. Tier III – from 21-30 CEUs</t>
  </si>
  <si>
    <t>4. Tier IV – for 31 or more CEUs</t>
  </si>
  <si>
    <r>
      <rPr>
        <b/>
        <sz val="18"/>
        <color theme="1"/>
        <rFont val="Aptos Narrow"/>
        <family val="2"/>
        <scheme val="minor"/>
      </rPr>
      <t>American Board of Cardiovascular Perfusion</t>
    </r>
    <r>
      <rPr>
        <sz val="11"/>
        <color theme="1"/>
        <rFont val="Aptos Narrow"/>
        <family val="2"/>
        <scheme val="minor"/>
      </rPr>
      <t xml:space="preserve">
Continuing Education Application</t>
    </r>
  </si>
  <si>
    <t>Category 1 CEUs must be equally accessible to the general CCP community.</t>
  </si>
  <si>
    <t>Please fill in required information in the yellow highlighted cells</t>
  </si>
  <si>
    <r>
      <rPr>
        <b/>
        <sz val="11"/>
        <color theme="1"/>
        <rFont val="Aptos Narrow"/>
        <family val="2"/>
        <scheme val="minor"/>
      </rPr>
      <t>Day tabs</t>
    </r>
    <r>
      <rPr>
        <sz val="11"/>
        <color theme="1"/>
        <rFont val="Aptos Narrow"/>
        <family val="2"/>
        <scheme val="minor"/>
      </rPr>
      <t xml:space="preserve"> - please fill out meeting schedule</t>
    </r>
  </si>
  <si>
    <r>
      <rPr>
        <b/>
        <sz val="11"/>
        <color theme="1"/>
        <rFont val="Aptos Narrow"/>
        <family val="2"/>
        <scheme val="minor"/>
      </rPr>
      <t xml:space="preserve">*TBD </t>
    </r>
    <r>
      <rPr>
        <sz val="11"/>
        <color theme="1"/>
        <rFont val="Aptos Narrow"/>
        <family val="2"/>
        <scheme val="minor"/>
      </rPr>
      <t>session or blank topics / presenters will not be considered for CEU credit(s)</t>
    </r>
  </si>
  <si>
    <t>CEU Application Name</t>
  </si>
  <si>
    <t>Select the CEU Tier</t>
  </si>
  <si>
    <t>Application Amount</t>
  </si>
  <si>
    <t>App Fee:</t>
  </si>
  <si>
    <t>CEU Fee:</t>
  </si>
  <si>
    <t>Total Fee</t>
  </si>
  <si>
    <t>CEU Fee Structure</t>
  </si>
  <si>
    <t>1. Tier I – from 1-10 CEUs = $200 application fee then $10/CEU  </t>
  </si>
  <si>
    <t>2. Tier II – from 11-20 CEUs = $350 application fee then $10/CEU </t>
  </si>
  <si>
    <t>3. Tier III – from 21-30 CEUs = $450 application fee then $10/CEU </t>
  </si>
  <si>
    <t>4. Tier IV – for 31 or more CEUs = $600 application fee then $10/CEU</t>
  </si>
  <si>
    <t>*CEU fee will round down to the closest whole number</t>
  </si>
  <si>
    <t>Contact Minutes</t>
  </si>
  <si>
    <t>Total CUE Credit Requested</t>
  </si>
  <si>
    <t>Day 1</t>
  </si>
  <si>
    <t>Day 2</t>
  </si>
  <si>
    <t>Day 3</t>
  </si>
  <si>
    <t>Day 4</t>
  </si>
  <si>
    <t>Day 5</t>
  </si>
  <si>
    <t>Day 6</t>
  </si>
  <si>
    <t>Day 7</t>
  </si>
  <si>
    <t>info@abcp.org</t>
  </si>
  <si>
    <t>CEU Concurrent Application</t>
  </si>
  <si>
    <t>Concurrent Topic 2</t>
  </si>
  <si>
    <t>Concurrent Schedules, this topic should outline any alternative paths / fewer CEUs</t>
  </si>
  <si>
    <t>555 E. Wells Street
Suite 1100
Milwaukee, WI 53202</t>
  </si>
  <si>
    <t>414-918-3008</t>
  </si>
  <si>
    <t>If you have any questions on this process, please contact the National Office at:</t>
  </si>
  <si>
    <t>Fill in Date &amp; Start Time in Yellow. Then select the total time needed in column C to allocate your schedule</t>
  </si>
  <si>
    <t>This form and all other required forms must be submitted using the "Apply for CEU credit" button in blue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</si>
</sst>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h:mm;@"/>
    <numFmt numFmtId="165" formatCode="[$-F800]dddd\,\ mmmm\ dd\,\ yyyy"/>
    <numFmt numFmtId="166" formatCode="0.0%"/>
    <numFmt numFmtId="167" formatCode="0.0"/>
  </numFmts>
  <fonts count="17"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20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name val="Arial"/>
      <family val="2"/>
    </font>
    <font>
      <sz val="1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sz val="18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8"/>
      <color rgb="FFFF0000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b/>
      <sz val="11"/>
      <name val="Arial"/>
      <family val="2"/>
    </font>
    <font>
      <i/>
      <sz val="10"/>
      <color theme="1"/>
      <name val="Aptos Narrow"/>
      <scheme val="minor"/>
    </font>
    <font>
      <b/>
      <sz val="12"/>
      <color theme="0" tint="-0.499984740745262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i/>
      <sz val="14"/>
      <color theme="1"/>
      <name val="Aptos Narrow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double">
        <color theme="4"/>
      </top>
      <bottom style="thin">
        <color theme="4" tint="0.39997558519241921"/>
      </bottom>
      <diagonal/>
    </border>
    <border>
      <left/>
      <right/>
      <top style="double">
        <color theme="4"/>
      </top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7">
    <xf numFmtId="0" fontId="0" fillId="0" borderId="0" xfId="0"/>
    <xf numFmtId="20" fontId="0" fillId="0" borderId="0" xfId="0" applyNumberFormat="1"/>
    <xf numFmtId="164" fontId="0" fillId="0" borderId="0" xfId="0" applyNumberFormat="1"/>
    <xf numFmtId="0" fontId="0" fillId="2" borderId="2" xfId="0" applyFill="1" applyBorder="1"/>
    <xf numFmtId="0" fontId="0" fillId="0" borderId="2" xfId="0" applyBorder="1"/>
    <xf numFmtId="0" fontId="2" fillId="0" borderId="4" xfId="0" applyFont="1" applyBorder="1"/>
    <xf numFmtId="0" fontId="2" fillId="0" borderId="0" xfId="0" applyFont="1"/>
    <xf numFmtId="0" fontId="3" fillId="0" borderId="0" xfId="0" applyFont="1"/>
    <xf numFmtId="1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164" fontId="2" fillId="3" borderId="0" xfId="0" applyNumberFormat="1" applyFont="1" applyFill="1" applyAlignment="1">
      <alignment horizontal="left" wrapText="1"/>
    </xf>
    <xf numFmtId="0" fontId="2" fillId="3" borderId="0" xfId="0" applyFont="1" applyFill="1" applyAlignment="1">
      <alignment horizontal="center" wrapText="1"/>
    </xf>
    <xf numFmtId="0" fontId="2" fillId="3" borderId="0" xfId="0" applyFont="1" applyFill="1"/>
    <xf numFmtId="164" fontId="2" fillId="3" borderId="0" xfId="0" applyNumberFormat="1" applyFont="1" applyFill="1"/>
    <xf numFmtId="2" fontId="2" fillId="3" borderId="0" xfId="0" applyNumberFormat="1" applyFont="1" applyFill="1"/>
    <xf numFmtId="0" fontId="1" fillId="3" borderId="0" xfId="0" applyFont="1" applyFill="1" applyAlignment="1">
      <alignment horizontal="right"/>
    </xf>
    <xf numFmtId="165" fontId="2" fillId="4" borderId="0" xfId="0" applyNumberFormat="1" applyFont="1" applyFill="1"/>
    <xf numFmtId="164" fontId="1" fillId="3" borderId="1" xfId="0" applyNumberFormat="1" applyFont="1" applyFill="1" applyBorder="1" applyAlignment="1">
      <alignment horizontal="left" wrapText="1"/>
    </xf>
    <xf numFmtId="164" fontId="1" fillId="3" borderId="2" xfId="0" applyNumberFormat="1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center" wrapText="1"/>
    </xf>
    <xf numFmtId="0" fontId="1" fillId="3" borderId="2" xfId="0" applyFont="1" applyFill="1" applyBorder="1"/>
    <xf numFmtId="164" fontId="0" fillId="2" borderId="1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0" fillId="0" borderId="0" xfId="0" applyAlignment="1">
      <alignment horizontal="right"/>
    </xf>
    <xf numFmtId="166" fontId="4" fillId="0" borderId="0" xfId="0" applyNumberFormat="1" applyFont="1" applyAlignment="1">
      <alignment horizontal="center"/>
    </xf>
    <xf numFmtId="2" fontId="0" fillId="0" borderId="6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6" fillId="2" borderId="1" xfId="0" applyFont="1" applyFill="1" applyBorder="1" applyAlignment="1">
      <alignment horizontal="left" vertical="center" indent="1"/>
    </xf>
    <xf numFmtId="44" fontId="0" fillId="2" borderId="8" xfId="0" applyNumberFormat="1" applyFill="1" applyBorder="1"/>
    <xf numFmtId="0" fontId="6" fillId="0" borderId="1" xfId="0" applyFont="1" applyBorder="1" applyAlignment="1">
      <alignment horizontal="left" vertical="center" indent="1"/>
    </xf>
    <xf numFmtId="44" fontId="0" fillId="0" borderId="8" xfId="0" applyNumberFormat="1" applyBorder="1"/>
    <xf numFmtId="165" fontId="2" fillId="0" borderId="0" xfId="0" applyNumberFormat="1" applyFont="1"/>
    <xf numFmtId="0" fontId="13" fillId="0" borderId="0" xfId="0" applyFont="1"/>
    <xf numFmtId="0" fontId="0" fillId="0" borderId="0" xfId="0" applyProtection="1">
      <protection locked="0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/>
    <xf numFmtId="44" fontId="0" fillId="0" borderId="10" xfId="1" applyFont="1" applyBorder="1" applyProtection="1"/>
    <xf numFmtId="0" fontId="11" fillId="0" borderId="10" xfId="0" applyFont="1" applyBorder="1"/>
    <xf numFmtId="44" fontId="11" fillId="0" borderId="10" xfId="0" applyNumberFormat="1" applyFont="1" applyBorder="1"/>
    <xf numFmtId="0" fontId="6" fillId="0" borderId="0" xfId="0" applyFont="1" applyAlignment="1">
      <alignment horizontal="left" vertical="center" indent="1"/>
    </xf>
    <xf numFmtId="2" fontId="12" fillId="6" borderId="7" xfId="0" applyNumberFormat="1" applyFont="1" applyFill="1" applyBorder="1" applyAlignment="1">
      <alignment horizontal="center" wrapText="1"/>
    </xf>
    <xf numFmtId="0" fontId="12" fillId="6" borderId="7" xfId="0" applyFont="1" applyFill="1" applyBorder="1" applyAlignment="1">
      <alignment horizontal="center" wrapText="1"/>
    </xf>
    <xf numFmtId="0" fontId="0" fillId="0" borderId="0" xfId="0" applyAlignment="1">
      <alignment horizontal="right" vertical="center" inden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6" borderId="11" xfId="0" applyFont="1" applyFill="1" applyBorder="1" applyAlignment="1">
      <alignment horizontal="center" wrapText="1"/>
    </xf>
    <xf numFmtId="0" fontId="0" fillId="0" borderId="0" xfId="0" applyAlignment="1">
      <alignment horizontal="left" vertical="center" indent="1"/>
    </xf>
    <xf numFmtId="1" fontId="0" fillId="7" borderId="7" xfId="0" applyNumberFormat="1" applyFill="1" applyBorder="1" applyAlignment="1">
      <alignment horizontal="center"/>
    </xf>
    <xf numFmtId="167" fontId="0" fillId="7" borderId="7" xfId="0" applyNumberFormat="1" applyFill="1" applyBorder="1" applyAlignment="1">
      <alignment horizontal="center"/>
    </xf>
    <xf numFmtId="0" fontId="0" fillId="0" borderId="0" xfId="0" applyAlignment="1">
      <alignment vertical="center" wrapText="1"/>
    </xf>
    <xf numFmtId="164" fontId="0" fillId="0" borderId="0" xfId="0" applyNumberFormat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 applyProtection="1"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14" fontId="0" fillId="5" borderId="0" xfId="0" applyNumberFormat="1" applyFill="1" applyProtection="1">
      <protection locked="0"/>
    </xf>
    <xf numFmtId="164" fontId="0" fillId="5" borderId="0" xfId="0" applyNumberFormat="1" applyFill="1" applyProtection="1">
      <protection locked="0"/>
    </xf>
    <xf numFmtId="0" fontId="15" fillId="0" borderId="0" xfId="0" applyFont="1"/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5" borderId="9" xfId="0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right" vertical="center" wrapText="1"/>
    </xf>
    <xf numFmtId="0" fontId="0" fillId="5" borderId="10" xfId="0" applyFill="1" applyBorder="1" applyAlignment="1" applyProtection="1">
      <alignment horizontal="left"/>
      <protection locked="0"/>
    </xf>
    <xf numFmtId="0" fontId="0" fillId="0" borderId="9" xfId="0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wrapText="1"/>
    </xf>
  </cellXfs>
  <cellStyles count="3">
    <cellStyle name="Currency" xfId="1" builtinId="4"/>
    <cellStyle name="Hyperlink" xfId="2" builtinId="8"/>
    <cellStyle name="Normal" xfId="0" builtinId="0"/>
  </cellStyles>
  <dxfs count="195">
    <dxf>
      <numFmt numFmtId="2" formatCode="0.00"/>
    </dxf>
    <dxf>
      <numFmt numFmtId="2" formatCode="0.00"/>
    </dxf>
    <dxf>
      <numFmt numFmtId="2" formatCode="0.00"/>
    </dxf>
    <dxf>
      <numFmt numFmtId="164" formatCode="h:mm;@"/>
    </dxf>
    <dxf>
      <numFmt numFmtId="164" formatCode="h:mm;@"/>
    </dxf>
    <dxf>
      <numFmt numFmtId="166" formatCode="0.0%"/>
      <alignment horizontal="center" vertical="bottom" textRotation="0" wrapText="0" indent="0" justifyLastLine="0" shrinkToFit="0" readingOrder="0"/>
    </dxf>
    <dxf>
      <protection locked="0" hidden="0"/>
    </dxf>
    <dxf>
      <alignment horizontal="right" vertical="bottom" textRotation="0" wrapText="0" indent="0" justifyLastLine="0" shrinkToFit="0" readingOrder="0"/>
    </dxf>
    <dxf>
      <protection locked="0" hidden="0"/>
    </dxf>
    <dxf>
      <protection locked="0" hidden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h:mm;@"/>
      <alignment horizontal="center" vertical="bottom" textRotation="0" wrapText="0" indent="0" justifyLastLine="0" shrinkToFit="0" readingOrder="0"/>
    </dxf>
    <dxf>
      <numFmt numFmtId="164" formatCode="h:mm;@"/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</dxf>
    <dxf>
      <numFmt numFmtId="164" formatCode="h:mm;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h:mm;@"/>
      <alignment horizontal="center" vertical="bottom" textRotation="0" wrapText="0" indent="0" justifyLastLine="0" shrinkToFit="0" readingOrder="0"/>
    </dxf>
    <dxf>
      <font>
        <b/>
      </font>
      <fill>
        <patternFill patternType="solid">
          <fgColor indexed="64"/>
          <bgColor theme="2" tint="-0.89999084444715716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164" formatCode="h:mm;@"/>
    </dxf>
    <dxf>
      <numFmt numFmtId="164" formatCode="h:mm;@"/>
    </dxf>
    <dxf>
      <numFmt numFmtId="166" formatCode="0.0%"/>
      <alignment horizontal="center" vertical="bottom" textRotation="0" wrapText="0" indent="0" justifyLastLine="0" shrinkToFit="0" readingOrder="0"/>
    </dxf>
    <dxf>
      <protection locked="0" hidden="0"/>
    </dxf>
    <dxf>
      <alignment horizontal="right" vertical="bottom" textRotation="0" wrapText="0" indent="0" justifyLastLine="0" shrinkToFit="0" readingOrder="0"/>
    </dxf>
    <dxf>
      <protection locked="0" hidden="0"/>
    </dxf>
    <dxf>
      <protection locked="0" hidden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h:mm;@"/>
      <alignment horizontal="center" vertical="bottom" textRotation="0" wrapText="0" indent="0" justifyLastLine="0" shrinkToFit="0" readingOrder="0"/>
    </dxf>
    <dxf>
      <numFmt numFmtId="164" formatCode="h:mm;@"/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</dxf>
    <dxf>
      <numFmt numFmtId="164" formatCode="h:mm;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h:mm;@"/>
      <alignment horizontal="center" vertical="bottom" textRotation="0" wrapText="0" indent="0" justifyLastLine="0" shrinkToFit="0" readingOrder="0"/>
    </dxf>
    <dxf>
      <font>
        <b/>
      </font>
      <fill>
        <patternFill patternType="solid">
          <fgColor indexed="64"/>
          <bgColor theme="2" tint="-0.89999084444715716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164" formatCode="h:mm;@"/>
    </dxf>
    <dxf>
      <numFmt numFmtId="164" formatCode="h:mm;@"/>
    </dxf>
    <dxf>
      <numFmt numFmtId="166" formatCode="0.0%"/>
      <alignment horizontal="center" vertical="bottom" textRotation="0" wrapText="0" indent="0" justifyLastLine="0" shrinkToFit="0" readingOrder="0"/>
    </dxf>
    <dxf>
      <protection locked="0" hidden="0"/>
    </dxf>
    <dxf>
      <alignment horizontal="right" vertical="bottom" textRotation="0" wrapText="0" indent="0" justifyLastLine="0" shrinkToFit="0" readingOrder="0"/>
    </dxf>
    <dxf>
      <protection locked="0" hidden="0"/>
    </dxf>
    <dxf>
      <protection locked="0" hidden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h:mm;@"/>
      <alignment horizontal="center" vertical="bottom" textRotation="0" wrapText="0" indent="0" justifyLastLine="0" shrinkToFit="0" readingOrder="0"/>
    </dxf>
    <dxf>
      <numFmt numFmtId="164" formatCode="h:mm;@"/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</dxf>
    <dxf>
      <numFmt numFmtId="164" formatCode="h:mm;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h:mm;@"/>
      <alignment horizontal="center" vertical="bottom" textRotation="0" wrapText="0" indent="0" justifyLastLine="0" shrinkToFit="0" readingOrder="0"/>
    </dxf>
    <dxf>
      <font>
        <b/>
      </font>
      <fill>
        <patternFill patternType="solid">
          <fgColor indexed="64"/>
          <bgColor theme="2" tint="-0.89999084444715716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164" formatCode="h:mm;@"/>
    </dxf>
    <dxf>
      <numFmt numFmtId="164" formatCode="h:mm;@"/>
    </dxf>
    <dxf>
      <numFmt numFmtId="166" formatCode="0.0%"/>
      <alignment horizontal="center" vertical="bottom" textRotation="0" wrapText="0" indent="0" justifyLastLine="0" shrinkToFit="0" readingOrder="0"/>
    </dxf>
    <dxf>
      <protection locked="0" hidden="0"/>
    </dxf>
    <dxf>
      <alignment horizontal="right" vertical="bottom" textRotation="0" wrapText="0" indent="0" justifyLastLine="0" shrinkToFit="0" readingOrder="0"/>
    </dxf>
    <dxf>
      <protection locked="0" hidden="0"/>
    </dxf>
    <dxf>
      <protection locked="0" hidden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h:mm;@"/>
      <alignment horizontal="center" vertical="bottom" textRotation="0" wrapText="0" indent="0" justifyLastLine="0" shrinkToFit="0" readingOrder="0"/>
    </dxf>
    <dxf>
      <numFmt numFmtId="164" formatCode="h:mm;@"/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</dxf>
    <dxf>
      <numFmt numFmtId="164" formatCode="h:mm;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h:mm;@"/>
      <alignment horizontal="center" vertical="bottom" textRotation="0" wrapText="0" indent="0" justifyLastLine="0" shrinkToFit="0" readingOrder="0"/>
    </dxf>
    <dxf>
      <font>
        <b/>
      </font>
      <fill>
        <patternFill patternType="solid">
          <fgColor indexed="64"/>
          <bgColor theme="2" tint="-0.89999084444715716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164" formatCode="h:mm;@"/>
    </dxf>
    <dxf>
      <numFmt numFmtId="164" formatCode="h:mm;@"/>
    </dxf>
    <dxf>
      <numFmt numFmtId="166" formatCode="0.0%"/>
      <alignment horizontal="center" vertical="bottom" textRotation="0" wrapText="0" indent="0" justifyLastLine="0" shrinkToFit="0" readingOrder="0"/>
    </dxf>
    <dxf>
      <protection locked="0" hidden="0"/>
    </dxf>
    <dxf>
      <alignment horizontal="right" vertical="bottom" textRotation="0" wrapText="0" indent="0" justifyLastLine="0" shrinkToFit="0" readingOrder="0"/>
    </dxf>
    <dxf>
      <protection locked="0" hidden="0"/>
    </dxf>
    <dxf>
      <protection locked="0" hidden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h:mm;@"/>
      <alignment horizontal="center" vertical="bottom" textRotation="0" wrapText="0" indent="0" justifyLastLine="0" shrinkToFit="0" readingOrder="0"/>
    </dxf>
    <dxf>
      <numFmt numFmtId="164" formatCode="h:mm;@"/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</dxf>
    <dxf>
      <numFmt numFmtId="164" formatCode="h:mm;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h:mm;@"/>
      <alignment horizontal="center" vertical="bottom" textRotation="0" wrapText="0" indent="0" justifyLastLine="0" shrinkToFit="0" readingOrder="0"/>
    </dxf>
    <dxf>
      <font>
        <b/>
      </font>
      <fill>
        <patternFill patternType="solid">
          <fgColor indexed="64"/>
          <bgColor theme="2" tint="-0.89999084444715716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164" formatCode="h:mm;@"/>
    </dxf>
    <dxf>
      <numFmt numFmtId="164" formatCode="h:mm;@"/>
    </dxf>
    <dxf>
      <numFmt numFmtId="166" formatCode="0.0%"/>
      <alignment horizontal="center" vertical="bottom" textRotation="0" wrapText="0" indent="0" justifyLastLine="0" shrinkToFit="0" readingOrder="0"/>
    </dxf>
    <dxf>
      <protection locked="0" hidden="0"/>
    </dxf>
    <dxf>
      <alignment horizontal="right" vertical="bottom" textRotation="0" wrapText="0" indent="0" justifyLastLine="0" shrinkToFit="0" readingOrder="0"/>
    </dxf>
    <dxf>
      <protection locked="0" hidden="0"/>
    </dxf>
    <dxf>
      <protection locked="0" hidden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h:mm;@"/>
      <alignment horizontal="center" vertical="bottom" textRotation="0" wrapText="0" indent="0" justifyLastLine="0" shrinkToFit="0" readingOrder="0"/>
    </dxf>
    <dxf>
      <numFmt numFmtId="164" formatCode="h:mm;@"/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</dxf>
    <dxf>
      <numFmt numFmtId="164" formatCode="h:mm;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h:mm;@"/>
      <alignment horizontal="center" vertical="bottom" textRotation="0" wrapText="0" indent="0" justifyLastLine="0" shrinkToFit="0" readingOrder="0"/>
    </dxf>
    <dxf>
      <font>
        <b/>
      </font>
      <fill>
        <patternFill patternType="solid">
          <fgColor indexed="64"/>
          <bgColor theme="2" tint="-0.89999084444715716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164" formatCode="h:mm;@"/>
    </dxf>
    <dxf>
      <numFmt numFmtId="164" formatCode="h:mm;@"/>
    </dxf>
    <dxf>
      <numFmt numFmtId="166" formatCode="0.0%"/>
      <alignment horizontal="center" vertical="bottom" textRotation="0" wrapText="0" indent="0" justifyLastLine="0" shrinkToFit="0" readingOrder="0"/>
    </dxf>
    <dxf>
      <protection locked="0" hidden="0"/>
    </dxf>
    <dxf>
      <alignment horizontal="right" vertical="bottom" textRotation="0" wrapText="0" indent="0" justifyLastLine="0" shrinkToFit="0" readingOrder="0"/>
    </dxf>
    <dxf>
      <protection locked="0" hidden="0"/>
    </dxf>
    <dxf>
      <protection locked="0" hidden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h:mm;@"/>
      <alignment horizontal="center" vertical="bottom" textRotation="0" wrapText="0" indent="0" justifyLastLine="0" shrinkToFit="0" readingOrder="0"/>
    </dxf>
    <dxf>
      <numFmt numFmtId="164" formatCode="h:mm;@"/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</dxf>
    <dxf>
      <numFmt numFmtId="164" formatCode="h:mm;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h:mm;@"/>
      <alignment horizontal="center" vertical="bottom" textRotation="0" wrapText="0" indent="0" justifyLastLine="0" shrinkToFit="0" readingOrder="0"/>
    </dxf>
    <dxf>
      <font>
        <b/>
      </font>
      <fill>
        <patternFill patternType="solid">
          <fgColor indexed="64"/>
          <bgColor theme="2" tint="-0.89999084444715716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164" formatCode="h:mm;@"/>
    </dxf>
    <dxf>
      <numFmt numFmtId="164" formatCode="h:mm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6" formatCode="0.0%"/>
      <alignment horizontal="center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h:mm;@"/>
      <alignment horizontal="center" vertical="bottom" textRotation="0" wrapText="0" indent="0" justifyLastLine="0" shrinkToFit="0" readingOrder="0"/>
    </dxf>
    <dxf>
      <numFmt numFmtId="164" formatCode="h:mm;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h:mm;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h:mm;@"/>
      <alignment horizontal="center" vertical="bottom" textRotation="0" wrapText="0" indent="0" justifyLastLine="0" shrinkToFit="0" readingOrder="0"/>
    </dxf>
    <dxf>
      <font>
        <b/>
      </font>
      <fill>
        <patternFill patternType="solid">
          <fgColor indexed="64"/>
          <bgColor theme="2" tint="-0.89999084444715716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cp.org/forms/provider_payments.php" TargetMode="External"/><Relationship Id="rId2" Type="http://schemas.openxmlformats.org/officeDocument/2006/relationships/hyperlink" Target="https://www.abcp.org/meetings/ceu-sdce-approval-policy" TargetMode="External"/><Relationship Id="rId1" Type="http://schemas.openxmlformats.org/officeDocument/2006/relationships/hyperlink" Target="https://app.smartsheet.com/b/form/717ed189a14e4a4eb402bf29120bae1c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12</xdr:row>
      <xdr:rowOff>135255</xdr:rowOff>
    </xdr:from>
    <xdr:to>
      <xdr:col>7</xdr:col>
      <xdr:colOff>457200</xdr:colOff>
      <xdr:row>14</xdr:row>
      <xdr:rowOff>76200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B447D9-D56F-4FA4-9B0F-A0AF1F032160}"/>
            </a:ext>
          </a:extLst>
        </xdr:cNvPr>
        <xdr:cNvSpPr/>
      </xdr:nvSpPr>
      <xdr:spPr>
        <a:xfrm>
          <a:off x="2981325" y="3488055"/>
          <a:ext cx="1743075" cy="340995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Apply for</a:t>
          </a:r>
          <a:r>
            <a:rPr lang="en-US" sz="1100" b="1" baseline="0"/>
            <a:t> CEU credit here</a:t>
          </a:r>
          <a:endParaRPr lang="en-US" sz="1100" b="1"/>
        </a:p>
      </xdr:txBody>
    </xdr:sp>
    <xdr:clientData/>
  </xdr:twoCellAnchor>
  <xdr:twoCellAnchor>
    <xdr:from>
      <xdr:col>4</xdr:col>
      <xdr:colOff>542925</xdr:colOff>
      <xdr:row>15</xdr:row>
      <xdr:rowOff>28575</xdr:rowOff>
    </xdr:from>
    <xdr:to>
      <xdr:col>7</xdr:col>
      <xdr:colOff>453390</xdr:colOff>
      <xdr:row>16</xdr:row>
      <xdr:rowOff>158115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BB6D5B-2EC2-4B10-9451-C65422401CBE}"/>
            </a:ext>
          </a:extLst>
        </xdr:cNvPr>
        <xdr:cNvSpPr/>
      </xdr:nvSpPr>
      <xdr:spPr>
        <a:xfrm>
          <a:off x="2981325" y="3981450"/>
          <a:ext cx="1739265" cy="339090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Current CEU Policy</a:t>
          </a:r>
        </a:p>
      </xdr:txBody>
    </xdr:sp>
    <xdr:clientData/>
  </xdr:twoCellAnchor>
  <xdr:twoCellAnchor>
    <xdr:from>
      <xdr:col>9</xdr:col>
      <xdr:colOff>1</xdr:colOff>
      <xdr:row>18</xdr:row>
      <xdr:rowOff>0</xdr:rowOff>
    </xdr:from>
    <xdr:to>
      <xdr:col>10</xdr:col>
      <xdr:colOff>621031</xdr:colOff>
      <xdr:row>20</xdr:row>
      <xdr:rowOff>152400</xdr:rowOff>
    </xdr:to>
    <xdr:sp macro="" textlink="">
      <xdr:nvSpPr>
        <xdr:cNvPr id="4" name="Rectangle: Rounded Corner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CC86B35-6D5E-4A8B-A4CE-6BD1B7F32C14}"/>
            </a:ext>
          </a:extLst>
        </xdr:cNvPr>
        <xdr:cNvSpPr/>
      </xdr:nvSpPr>
      <xdr:spPr>
        <a:xfrm>
          <a:off x="5486401" y="4543425"/>
          <a:ext cx="1230630" cy="533400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Make a</a:t>
          </a:r>
          <a:r>
            <a:rPr lang="en-US" sz="1100" b="1" baseline="0"/>
            <a:t> payment here</a:t>
          </a:r>
          <a:endParaRPr lang="en-US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BCP/CEUs/!New%20Forms/CEU%20Application%20Calendar%20-%20Simp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Meeting Builder"/>
      <sheetName val="Example"/>
      <sheetName val="Day 1"/>
      <sheetName val="Day 2"/>
      <sheetName val="Day 3"/>
      <sheetName val="Day 4"/>
      <sheetName val="Day 5"/>
      <sheetName val="Day 6"/>
      <sheetName val="Day 7"/>
      <sheetName val="List"/>
      <sheetName val="CEUCredit"/>
      <sheetName val="Sheet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A2" t="str">
            <v>1. Tier I – from 1-10 CEUs</v>
          </cell>
          <cell r="B2">
            <v>200</v>
          </cell>
        </row>
        <row r="3">
          <cell r="A3" t="str">
            <v>2. Tier II – from 11-20 CEUs</v>
          </cell>
          <cell r="B3">
            <v>350</v>
          </cell>
        </row>
        <row r="4">
          <cell r="A4" t="str">
            <v>3. Tier III – from 21-30 CEUs</v>
          </cell>
          <cell r="B4">
            <v>450</v>
          </cell>
        </row>
        <row r="5">
          <cell r="A5" t="str">
            <v>4. Tier IV – for 31 or more CEUs</v>
          </cell>
          <cell r="B5">
            <v>600</v>
          </cell>
        </row>
      </sheetData>
    </sheetDataSet>
  </externalBook>
</externalLink>
</file>

<file path=xl/tables/table1.xml><?xml version="1.0" encoding="utf-8"?>
<table xmlns="http://schemas.openxmlformats.org/spreadsheetml/2006/main" id="3" name="Table24" displayName="Table24" ref="A7:K68" totalsRowCount="1" headerRowDxfId="191">
  <autoFilter ref="A7:K67"/>
  <tableColumns count="11">
    <tableColumn id="1" name="Start" totalsRowLabel="Total" dataDxfId="190" totalsRowDxfId="189">
      <calculatedColumnFormula>IF(ISBLANK(B7),"",B7)</calculatedColumnFormula>
    </tableColumn>
    <tableColumn id="2" name="End" dataDxfId="188" totalsRowDxfId="187">
      <calculatedColumnFormula>IF(ISBLANK(C8),"",A8+C8)</calculatedColumnFormula>
    </tableColumn>
    <tableColumn id="3" name="Time" totalsRowFunction="sum" dataDxfId="186" totalsRowDxfId="185"/>
    <tableColumn id="4" name="#" dataDxfId="184" totalsRowDxfId="183"/>
    <tableColumn id="5" name="Topic"/>
    <tableColumn id="6" name="Speaker(s)" totalsRowLabel="% Represents the amount of time on Perfusion or Perfusion Related Topics" totalsRowDxfId="182"/>
    <tableColumn id="7" name="Method" totalsRowFunction="custom" totalsRowDxfId="181">
      <totalsRowFormula>Table24[[#Totals],[CEU Time]]/Table24[[#Totals],[Time]]</totalsRowFormula>
    </tableColumn>
    <tableColumn id="8" name="Points">
      <calculatedColumnFormula>IF(ISBLANK(G8),0,VLOOKUP(G8,Table!C:D,2,FALSE))</calculatedColumnFormula>
    </tableColumn>
    <tableColumn id="9" name="CEU Time" totalsRowFunction="sum" dataDxfId="180" totalsRowDxfId="179">
      <calculatedColumnFormula>IF($H8=0,0,((C8)))</calculatedColumnFormula>
    </tableColumn>
    <tableColumn id="10" name="Minuets" dataDxfId="178">
      <calculatedColumnFormula>((B8-A8)*1440)*H8</calculatedColumnFormula>
    </tableColumn>
    <tableColumn id="11" name="# of CEUs" totalsRowFunction="sum" dataDxfId="177" totalsRowDxfId="176">
      <calculatedColumnFormula>IF(H8=0,0,J8/50)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Table246" displayName="Table246" ref="A7:K68" totalsRowCount="1" headerRowDxfId="169">
  <autoFilter ref="A7:K67"/>
  <tableColumns count="11">
    <tableColumn id="1" name="Start" totalsRowLabel="Total" dataDxfId="168" totalsRowDxfId="167">
      <calculatedColumnFormula>IF(ISBLANK(B7),"",B7)</calculatedColumnFormula>
    </tableColumn>
    <tableColumn id="2" name="End" dataDxfId="166" totalsRowDxfId="165">
      <calculatedColumnFormula>IF(ISBLANK(C8),"",A8+C8)</calculatedColumnFormula>
    </tableColumn>
    <tableColumn id="3" name="Time" totalsRowFunction="sum" dataDxfId="164" totalsRowDxfId="163"/>
    <tableColumn id="4" name="#" dataDxfId="162" totalsRowDxfId="161"/>
    <tableColumn id="5" name="Topic" dataDxfId="160"/>
    <tableColumn id="6" name="Speaker(s)" dataDxfId="159" totalsRowDxfId="158"/>
    <tableColumn id="7" name="Method" dataDxfId="157" totalsRowDxfId="156"/>
    <tableColumn id="8" name="Points">
      <calculatedColumnFormula>IF(ISBLANK(G8),0,VLOOKUP(G8,Table!C:D,2,FALSE))</calculatedColumnFormula>
    </tableColumn>
    <tableColumn id="9" name="CEU Time" totalsRowFunction="sum" dataDxfId="155" totalsRowDxfId="154">
      <calculatedColumnFormula>IF($H8=0,0,((C8)))</calculatedColumnFormula>
    </tableColumn>
    <tableColumn id="10" name="Minuets" dataDxfId="153">
      <calculatedColumnFormula>((B8-A8)*1440)*H8</calculatedColumnFormula>
    </tableColumn>
    <tableColumn id="11" name="# of CEUs" totalsRowFunction="sum" dataDxfId="152" totalsRowDxfId="151">
      <calculatedColumnFormula>IF(H8=0,0,J8/50)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6" name="Table2467" displayName="Table2467" ref="A7:K68" totalsRowCount="1" headerRowDxfId="143">
  <autoFilter ref="A7:K67"/>
  <tableColumns count="11">
    <tableColumn id="1" name="Start" totalsRowLabel="Total" dataDxfId="142" totalsRowDxfId="141">
      <calculatedColumnFormula>IF(ISBLANK(B7),"",B7)</calculatedColumnFormula>
    </tableColumn>
    <tableColumn id="2" name="End" dataDxfId="140" totalsRowDxfId="139">
      <calculatedColumnFormula>IF(ISBLANK(C8),"",A8+C8)</calculatedColumnFormula>
    </tableColumn>
    <tableColumn id="3" name="Time" totalsRowFunction="sum" dataDxfId="138" totalsRowDxfId="137"/>
    <tableColumn id="4" name="#" dataDxfId="136" totalsRowDxfId="135"/>
    <tableColumn id="5" name="Topic" dataDxfId="134"/>
    <tableColumn id="6" name="Speaker(s)" dataDxfId="133" totalsRowDxfId="132"/>
    <tableColumn id="7" name="Method" dataDxfId="131" totalsRowDxfId="130"/>
    <tableColumn id="8" name="Points">
      <calculatedColumnFormula>IF(ISBLANK(G8),0,VLOOKUP(G8,Table!C:D,2,FALSE))</calculatedColumnFormula>
    </tableColumn>
    <tableColumn id="9" name="CEU Time" totalsRowFunction="sum" dataDxfId="129" totalsRowDxfId="128">
      <calculatedColumnFormula>IF($H8=0,0,((C8)))</calculatedColumnFormula>
    </tableColumn>
    <tableColumn id="10" name="Minuets" dataDxfId="127">
      <calculatedColumnFormula>((B8-A8)*1440)*H8</calculatedColumnFormula>
    </tableColumn>
    <tableColumn id="11" name="# of CEUs" totalsRowFunction="sum" dataDxfId="126" totalsRowDxfId="125">
      <calculatedColumnFormula>IF(H8=0,0,J8/50)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7" name="Table24678" displayName="Table24678" ref="A7:K68" totalsRowCount="1" headerRowDxfId="117">
  <autoFilter ref="A7:K67"/>
  <tableColumns count="11">
    <tableColumn id="1" name="Start" totalsRowLabel="Total" dataDxfId="116" totalsRowDxfId="115">
      <calculatedColumnFormula>IF(ISBLANK(B7),"",B7)</calculatedColumnFormula>
    </tableColumn>
    <tableColumn id="2" name="End" dataDxfId="114" totalsRowDxfId="113">
      <calculatedColumnFormula>IF(ISBLANK(C8),"",A8+C8)</calculatedColumnFormula>
    </tableColumn>
    <tableColumn id="3" name="Time" totalsRowFunction="sum" dataDxfId="112" totalsRowDxfId="111"/>
    <tableColumn id="4" name="#" dataDxfId="110" totalsRowDxfId="109"/>
    <tableColumn id="5" name="Topic" dataDxfId="108"/>
    <tableColumn id="6" name="Speaker(s)" dataDxfId="107" totalsRowDxfId="106"/>
    <tableColumn id="7" name="Method" dataDxfId="105" totalsRowDxfId="104"/>
    <tableColumn id="8" name="Points">
      <calculatedColumnFormula>IF(ISBLANK(G8),0,VLOOKUP(G8,Table!C:D,2,FALSE))</calculatedColumnFormula>
    </tableColumn>
    <tableColumn id="9" name="CEU Time" totalsRowFunction="sum" dataDxfId="103" totalsRowDxfId="102">
      <calculatedColumnFormula>IF($H8=0,0,((C8)))</calculatedColumnFormula>
    </tableColumn>
    <tableColumn id="10" name="Minuets" dataDxfId="101">
      <calculatedColumnFormula>((B8-A8)*1440)*H8</calculatedColumnFormula>
    </tableColumn>
    <tableColumn id="11" name="# of CEUs" totalsRowFunction="sum" dataDxfId="100" totalsRowDxfId="99">
      <calculatedColumnFormula>IF(H8=0,0,J8/50)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8" name="Table246789" displayName="Table246789" ref="A7:K68" totalsRowCount="1" headerRowDxfId="91">
  <autoFilter ref="A7:K67"/>
  <tableColumns count="11">
    <tableColumn id="1" name="Start" totalsRowLabel="Total" dataDxfId="90" totalsRowDxfId="89">
      <calculatedColumnFormula>IF(ISBLANK(B7),"",B7)</calculatedColumnFormula>
    </tableColumn>
    <tableColumn id="2" name="End" dataDxfId="88" totalsRowDxfId="87">
      <calculatedColumnFormula>IF(ISBLANK(C8),"",A8+C8)</calculatedColumnFormula>
    </tableColumn>
    <tableColumn id="3" name="Time" totalsRowFunction="sum" dataDxfId="86" totalsRowDxfId="85"/>
    <tableColumn id="4" name="#" dataDxfId="84" totalsRowDxfId="83"/>
    <tableColumn id="5" name="Topic" dataDxfId="82"/>
    <tableColumn id="6" name="Speaker(s)" dataDxfId="81" totalsRowDxfId="80"/>
    <tableColumn id="7" name="Method" dataDxfId="79" totalsRowDxfId="78"/>
    <tableColumn id="8" name="Points">
      <calculatedColumnFormula>IF(ISBLANK(G8),0,VLOOKUP(G8,Table!C:D,2,FALSE))</calculatedColumnFormula>
    </tableColumn>
    <tableColumn id="9" name="CEU Time" totalsRowFunction="sum" dataDxfId="77" totalsRowDxfId="76">
      <calculatedColumnFormula>IF($H8=0,0,((C8)))</calculatedColumnFormula>
    </tableColumn>
    <tableColumn id="10" name="Minuets" dataDxfId="75">
      <calculatedColumnFormula>((B8-A8)*1440)*H8</calculatedColumnFormula>
    </tableColumn>
    <tableColumn id="11" name="# of CEUs" totalsRowFunction="sum" dataDxfId="74" totalsRowDxfId="73">
      <calculatedColumnFormula>IF(H8=0,0,J8/50)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9" name="Table24678910" displayName="Table24678910" ref="A7:K68" totalsRowCount="1" headerRowDxfId="66">
  <autoFilter ref="A7:K67"/>
  <tableColumns count="11">
    <tableColumn id="1" name="Start" totalsRowLabel="Total" dataDxfId="65" totalsRowDxfId="64">
      <calculatedColumnFormula>IF(ISBLANK(B7),"",B7)</calculatedColumnFormula>
    </tableColumn>
    <tableColumn id="2" name="End" dataDxfId="63" totalsRowDxfId="62">
      <calculatedColumnFormula>IF(ISBLANK(C8),"",A8+C8)</calculatedColumnFormula>
    </tableColumn>
    <tableColumn id="3" name="Time" totalsRowFunction="sum" dataDxfId="61" totalsRowDxfId="60"/>
    <tableColumn id="4" name="#" dataDxfId="59" totalsRowDxfId="58"/>
    <tableColumn id="5" name="Topic" dataDxfId="57"/>
    <tableColumn id="6" name="Speaker(s)" dataDxfId="56" totalsRowDxfId="55"/>
    <tableColumn id="7" name="Method" dataDxfId="54" totalsRowDxfId="53"/>
    <tableColumn id="8" name="Points">
      <calculatedColumnFormula>IF(ISBLANK(G8),0,VLOOKUP(G8,Table!C:D,2,FALSE))</calculatedColumnFormula>
    </tableColumn>
    <tableColumn id="9" name="CEU Time" totalsRowFunction="sum" dataDxfId="52" totalsRowDxfId="51">
      <calculatedColumnFormula>IF($H8=0,0,((C8)))</calculatedColumnFormula>
    </tableColumn>
    <tableColumn id="10" name="Minuets" dataDxfId="50">
      <calculatedColumnFormula>((B8-A8)*1440)*H8</calculatedColumnFormula>
    </tableColumn>
    <tableColumn id="11" name="# of CEUs" totalsRowFunction="sum" dataDxfId="49" totalsRowDxfId="48">
      <calculatedColumnFormula>IF(H8=0,0,J8/50)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0" name="Table2467891011" displayName="Table2467891011" ref="A7:K68" totalsRowCount="1" headerRowDxfId="42">
  <autoFilter ref="A7:K67"/>
  <tableColumns count="11">
    <tableColumn id="1" name="Start" totalsRowLabel="Total" dataDxfId="41" totalsRowDxfId="40">
      <calculatedColumnFormula>IF(ISBLANK(B7),"",B7)</calculatedColumnFormula>
    </tableColumn>
    <tableColumn id="2" name="End" dataDxfId="39" totalsRowDxfId="38">
      <calculatedColumnFormula>IF(ISBLANK(C8),"",A8+C8)</calculatedColumnFormula>
    </tableColumn>
    <tableColumn id="3" name="Time" totalsRowFunction="sum" dataDxfId="37" totalsRowDxfId="36"/>
    <tableColumn id="4" name="#" dataDxfId="35" totalsRowDxfId="34"/>
    <tableColumn id="5" name="Topic" dataDxfId="33"/>
    <tableColumn id="6" name="Speaker(s)" dataDxfId="32" totalsRowDxfId="31"/>
    <tableColumn id="7" name="Method" dataDxfId="30" totalsRowDxfId="29"/>
    <tableColumn id="8" name="Points">
      <calculatedColumnFormula>IF(ISBLANK(G8),0,VLOOKUP(G8,Table!C:D,2,FALSE))</calculatedColumnFormula>
    </tableColumn>
    <tableColumn id="9" name="CEU Time" totalsRowFunction="sum" dataDxfId="28" totalsRowDxfId="27">
      <calculatedColumnFormula>IF($H8=0,0,((C8)))</calculatedColumnFormula>
    </tableColumn>
    <tableColumn id="10" name="Minuets" dataDxfId="26">
      <calculatedColumnFormula>((B8-A8)*1440)*H8</calculatedColumnFormula>
    </tableColumn>
    <tableColumn id="11" name="# of CEUs" totalsRowFunction="sum" dataDxfId="25" totalsRowDxfId="24">
      <calculatedColumnFormula>IF(H8=0,0,J8/50)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1" name="Table246789101112" displayName="Table246789101112" ref="A7:K68" totalsRowCount="1" headerRowDxfId="18">
  <autoFilter ref="A7:K67"/>
  <tableColumns count="11">
    <tableColumn id="1" name="Start" totalsRowLabel="Total" dataDxfId="17" totalsRowDxfId="16">
      <calculatedColumnFormula>IF(ISBLANK(B7),"",B7)</calculatedColumnFormula>
    </tableColumn>
    <tableColumn id="2" name="End" dataDxfId="15" totalsRowDxfId="14">
      <calculatedColumnFormula>IF(ISBLANK(C8),"",A8+C8)</calculatedColumnFormula>
    </tableColumn>
    <tableColumn id="3" name="Time" totalsRowFunction="sum" dataDxfId="13" totalsRowDxfId="12"/>
    <tableColumn id="4" name="#" dataDxfId="11" totalsRowDxfId="10"/>
    <tableColumn id="5" name="Topic" dataDxfId="9"/>
    <tableColumn id="6" name="Speaker(s)" dataDxfId="8" totalsRowDxfId="7"/>
    <tableColumn id="7" name="Method" dataDxfId="6" totalsRowDxfId="5"/>
    <tableColumn id="8" name="Points">
      <calculatedColumnFormula>IF(ISBLANK(G8),0,VLOOKUP(G8,Table!C:D,2,FALSE))</calculatedColumnFormula>
    </tableColumn>
    <tableColumn id="9" name="CEU Time" totalsRowFunction="sum" dataDxfId="4" totalsRowDxfId="3">
      <calculatedColumnFormula>IF($H8=0,0,((C8)))</calculatedColumnFormula>
    </tableColumn>
    <tableColumn id="10" name="Minuets" dataDxfId="2">
      <calculatedColumnFormula>((B8-A8)*1440)*H8</calculatedColumnFormula>
    </tableColumn>
    <tableColumn id="11" name="# of CEUs" totalsRowFunction="sum" dataDxfId="1" totalsRowDxfId="0">
      <calculatedColumnFormula>IF(H8=0,0,J8/50)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abcp.or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68"/>
  <sheetViews>
    <sheetView topLeftCell="G1" workbookViewId="0">
      <selection activeCell="Q8" sqref="Q8:T12"/>
    </sheetView>
  </sheetViews>
  <sheetFormatPr defaultRowHeight="13.8"/>
  <cols>
    <col min="1" max="1" width="7.09765625" style="9" customWidth="1"/>
    <col min="2" max="2" width="6.296875" style="9" customWidth="1"/>
    <col min="3" max="3" width="10.3984375" style="9" customWidth="1"/>
    <col min="4" max="4" width="6.3984375" style="10" bestFit="1" customWidth="1"/>
    <col min="5" max="5" width="57.296875" customWidth="1"/>
    <col min="6" max="6" width="33.296875" customWidth="1"/>
    <col min="7" max="8" width="20.8984375" customWidth="1"/>
    <col min="9" max="9" width="11.3984375" style="2" customWidth="1"/>
    <col min="10" max="10" width="10" style="11" hidden="1" customWidth="1"/>
    <col min="11" max="11" width="11.296875" customWidth="1"/>
    <col min="12" max="12" width="2.69921875" customWidth="1"/>
    <col min="13" max="13" width="3.296875" customWidth="1"/>
    <col min="14" max="14" width="7.09765625" customWidth="1"/>
    <col min="15" max="16" width="6.296875" customWidth="1"/>
    <col min="17" max="17" width="15.3984375" customWidth="1"/>
    <col min="18" max="18" width="57.296875" customWidth="1"/>
    <col min="19" max="19" width="33.296875" customWidth="1"/>
    <col min="20" max="20" width="20.8984375" customWidth="1"/>
    <col min="21" max="21" width="2.69921875" customWidth="1"/>
    <col min="22" max="22" width="3.296875" customWidth="1"/>
    <col min="23" max="23" width="7.09765625" customWidth="1"/>
    <col min="24" max="24" width="6.296875" customWidth="1"/>
    <col min="25" max="25" width="7.296875" customWidth="1"/>
    <col min="26" max="26" width="15.3984375" customWidth="1"/>
    <col min="27" max="27" width="57.296875" customWidth="1"/>
    <col min="28" max="28" width="33.296875" customWidth="1"/>
    <col min="29" max="29" width="20.8984375" customWidth="1"/>
    <col min="30" max="30" width="2.69921875" customWidth="1"/>
    <col min="31" max="31" width="3.296875" customWidth="1"/>
    <col min="32" max="32" width="7.09765625" customWidth="1"/>
    <col min="33" max="33" width="6.296875" customWidth="1"/>
    <col min="34" max="34" width="7.296875" customWidth="1"/>
    <col min="35" max="35" width="15.3984375" customWidth="1"/>
    <col min="36" max="36" width="57.296875" customWidth="1"/>
    <col min="37" max="37" width="33.296875" customWidth="1"/>
    <col min="38" max="38" width="20.8984375" customWidth="1"/>
  </cols>
  <sheetData>
    <row r="2" spans="1:38" ht="61.95" customHeight="1">
      <c r="E2" s="7" t="s">
        <v>40</v>
      </c>
      <c r="I2" s="31" t="s">
        <v>50</v>
      </c>
      <c r="K2" s="36">
        <f>(SUM($I$8:$I$67))*1440</f>
        <v>194.99999999999974</v>
      </c>
      <c r="R2" s="7" t="s">
        <v>43</v>
      </c>
      <c r="AA2" s="7" t="s">
        <v>48</v>
      </c>
      <c r="AJ2" s="7" t="s">
        <v>47</v>
      </c>
    </row>
    <row r="3" spans="1:38" ht="15" customHeight="1">
      <c r="E3" s="7"/>
      <c r="F3" s="17" t="s">
        <v>10</v>
      </c>
      <c r="G3" s="17" t="s">
        <v>0</v>
      </c>
      <c r="H3" s="2"/>
      <c r="I3" s="32" t="s">
        <v>49</v>
      </c>
      <c r="K3" s="35">
        <f>SUM($K$8:$K$67)</f>
        <v>3.8999999999999972</v>
      </c>
    </row>
    <row r="4" spans="1:38" ht="15" customHeight="1">
      <c r="E4" s="7"/>
      <c r="F4" s="8">
        <v>45330</v>
      </c>
      <c r="G4" s="2">
        <v>0.35416666666666702</v>
      </c>
      <c r="H4" s="2"/>
      <c r="I4" s="32" t="s">
        <v>52</v>
      </c>
      <c r="K4" s="37">
        <f>Table24[[#Totals],[Method]]</f>
        <v>0.76470588235294112</v>
      </c>
    </row>
    <row r="5" spans="1:38" ht="15" customHeight="1">
      <c r="E5" s="7"/>
      <c r="F5" s="18">
        <f>F4</f>
        <v>45330</v>
      </c>
      <c r="G5" s="2"/>
      <c r="H5" s="2"/>
    </row>
    <row r="6" spans="1:38" ht="15">
      <c r="N6" s="9"/>
      <c r="O6" s="9"/>
      <c r="P6" s="9"/>
      <c r="Q6" s="10"/>
      <c r="W6" s="9"/>
      <c r="X6" s="9"/>
      <c r="Y6" s="9"/>
      <c r="Z6" s="10"/>
      <c r="AF6" s="9"/>
      <c r="AG6" s="9"/>
      <c r="AH6" s="9"/>
      <c r="AI6" s="10"/>
    </row>
    <row r="7" spans="1:38" s="6" customFormat="1" ht="15">
      <c r="A7" s="12" t="s">
        <v>1</v>
      </c>
      <c r="B7" s="12" t="s">
        <v>2</v>
      </c>
      <c r="C7" s="12" t="s">
        <v>3</v>
      </c>
      <c r="D7" s="13" t="s">
        <v>53</v>
      </c>
      <c r="E7" s="14" t="s">
        <v>13</v>
      </c>
      <c r="F7" s="14" t="s">
        <v>16</v>
      </c>
      <c r="G7" s="14" t="s">
        <v>14</v>
      </c>
      <c r="H7" s="14" t="s">
        <v>41</v>
      </c>
      <c r="I7" s="15" t="s">
        <v>39</v>
      </c>
      <c r="J7" s="16" t="s">
        <v>42</v>
      </c>
      <c r="K7" s="14" t="s">
        <v>15</v>
      </c>
      <c r="N7" s="19" t="s">
        <v>1</v>
      </c>
      <c r="O7" s="20" t="s">
        <v>2</v>
      </c>
      <c r="P7" s="20" t="s">
        <v>3</v>
      </c>
      <c r="Q7" s="21" t="s">
        <v>5</v>
      </c>
      <c r="R7" s="22" t="s">
        <v>13</v>
      </c>
      <c r="S7" s="22" t="s">
        <v>16</v>
      </c>
      <c r="T7" s="22" t="s">
        <v>14</v>
      </c>
      <c r="W7" s="19" t="s">
        <v>1</v>
      </c>
      <c r="X7" s="20" t="s">
        <v>2</v>
      </c>
      <c r="Y7" s="20" t="s">
        <v>3</v>
      </c>
      <c r="Z7" s="21" t="s">
        <v>5</v>
      </c>
      <c r="AA7" s="22" t="s">
        <v>13</v>
      </c>
      <c r="AB7" s="22" t="s">
        <v>16</v>
      </c>
      <c r="AC7" s="22" t="s">
        <v>14</v>
      </c>
      <c r="AF7" s="19" t="s">
        <v>1</v>
      </c>
      <c r="AG7" s="20" t="s">
        <v>2</v>
      </c>
      <c r="AH7" s="20" t="s">
        <v>3</v>
      </c>
      <c r="AI7" s="21" t="s">
        <v>5</v>
      </c>
      <c r="AJ7" s="22" t="s">
        <v>13</v>
      </c>
      <c r="AK7" s="22" t="s">
        <v>16</v>
      </c>
      <c r="AL7" s="22" t="s">
        <v>14</v>
      </c>
    </row>
    <row r="8" spans="1:38" ht="15">
      <c r="A8" s="9">
        <f>G4</f>
        <v>0.35416666666666702</v>
      </c>
      <c r="B8" s="9">
        <f>IF(ISBLANK(C8),"",A8+C8)</f>
        <v>0.35763888888888923</v>
      </c>
      <c r="C8" s="9">
        <v>3.472222222222222E-3</v>
      </c>
      <c r="D8" s="10">
        <v>1</v>
      </c>
      <c r="E8" t="s">
        <v>6</v>
      </c>
      <c r="G8" t="s">
        <v>36</v>
      </c>
      <c r="H8">
        <f>IF(ISBLANK(G8),"",VLOOKUP(G8,Table!C:D,2,FALSE))</f>
        <v>0</v>
      </c>
      <c r="I8" s="2">
        <f>IF($H8=0,0,((C8)))</f>
        <v>0</v>
      </c>
      <c r="J8" s="11">
        <f t="shared" ref="J8:J39" si="0">((B8-A8)*1440)*H8</f>
        <v>0</v>
      </c>
      <c r="K8" s="11">
        <f t="shared" ref="K8:K14" si="1">IF(H8=0,0,J8/50)</f>
        <v>0</v>
      </c>
      <c r="N8" s="23">
        <f>$A8</f>
        <v>0.35416666666666702</v>
      </c>
      <c r="O8" s="24">
        <f>$B8</f>
        <v>0.35763888888888923</v>
      </c>
      <c r="P8" s="24">
        <f>IF(ISBLANK($C8),"",$C8)</f>
        <v>3.472222222222222E-3</v>
      </c>
      <c r="Q8" s="25"/>
      <c r="R8" s="3" t="str">
        <f t="shared" ref="R8:R39" si="2">IF(ISBLANK(Q8),"",VLOOKUP($Q8,$D:$F,2,FALSE))</f>
        <v/>
      </c>
      <c r="S8" s="3" t="str">
        <f t="shared" ref="S8:S39" si="3">IF(ISBLANK(Q8),"",VLOOKUP($Q8,$D:$F,3,FALSE))</f>
        <v/>
      </c>
      <c r="T8" s="3"/>
      <c r="W8" s="23">
        <f>$A8</f>
        <v>0.35416666666666702</v>
      </c>
      <c r="X8" s="24">
        <f>$B8</f>
        <v>0.35763888888888923</v>
      </c>
      <c r="Y8" s="24">
        <f>IF(ISBLANK($C8),"",$C8)</f>
        <v>3.472222222222222E-3</v>
      </c>
      <c r="Z8" s="25"/>
      <c r="AA8" s="3" t="str">
        <f t="shared" ref="AA8:AA39" si="4">IF(ISBLANK(Z8),"",VLOOKUP($Q8,$D:$F,2,FALSE))</f>
        <v/>
      </c>
      <c r="AB8" s="3" t="str">
        <f t="shared" ref="AB8:AB39" si="5">IF(ISBLANK(Z8),"",VLOOKUP($Q8,$D:$F,3,FALSE))</f>
        <v/>
      </c>
      <c r="AC8" s="3"/>
      <c r="AF8" s="23">
        <f>$A8</f>
        <v>0.35416666666666702</v>
      </c>
      <c r="AG8" s="24">
        <f>$B8</f>
        <v>0.35763888888888923</v>
      </c>
      <c r="AH8" s="24">
        <f>IF(ISBLANK($C8),"",$C8)</f>
        <v>3.472222222222222E-3</v>
      </c>
      <c r="AI8" s="25"/>
      <c r="AJ8" s="3" t="str">
        <f t="shared" ref="AJ8:AJ39" si="6">IF(ISBLANK(AI8),"",VLOOKUP($Q8,$D:$F,2,FALSE))</f>
        <v/>
      </c>
      <c r="AK8" s="3" t="str">
        <f t="shared" ref="AK8:AK39" si="7">IF(ISBLANK(AI8),"",VLOOKUP($Q8,$D:$F,3,FALSE))</f>
        <v/>
      </c>
      <c r="AL8" s="3"/>
    </row>
    <row r="9" spans="1:38" ht="15">
      <c r="A9" s="9">
        <f>IF(ISBLANK(B8),"",B8)</f>
        <v>0.35763888888888923</v>
      </c>
      <c r="B9" s="9">
        <f t="shared" ref="B9:B67" si="8">IF(ISBLANK(C9),"",A9+C9)</f>
        <v>0.37847222222222254</v>
      </c>
      <c r="C9" s="9">
        <v>2.0833333333333301E-2</v>
      </c>
      <c r="D9" s="10">
        <v>2</v>
      </c>
      <c r="E9" t="s">
        <v>7</v>
      </c>
      <c r="F9" t="s">
        <v>44</v>
      </c>
      <c r="G9" t="s">
        <v>19</v>
      </c>
      <c r="H9">
        <f>IF(ISBLANK(G9),"",VLOOKUP(G9,Table!C:D,2,FALSE))</f>
        <v>1</v>
      </c>
      <c r="I9" s="2">
        <f t="shared" ref="I9:I67" si="9">IF($H9=0,0,((C9)))</f>
        <v>2.0833333333333301E-2</v>
      </c>
      <c r="J9" s="11">
        <f t="shared" si="0"/>
        <v>29.999999999999972</v>
      </c>
      <c r="K9" s="11">
        <f t="shared" si="1"/>
        <v>0.59999999999999942</v>
      </c>
      <c r="N9" s="26">
        <f t="shared" ref="N9:N67" si="10">$A9</f>
        <v>0.35763888888888923</v>
      </c>
      <c r="O9" s="27">
        <f t="shared" ref="O9:O67" si="11">$B9</f>
        <v>0.37847222222222254</v>
      </c>
      <c r="P9" s="27">
        <f t="shared" ref="P9:P67" si="12">IF(ISBLANK($C9),"",$C9)</f>
        <v>2.0833333333333301E-2</v>
      </c>
      <c r="Q9" s="28">
        <v>3</v>
      </c>
      <c r="R9" s="4" t="str">
        <f t="shared" si="2"/>
        <v>Scott to share CEU updated</v>
      </c>
      <c r="S9" s="4" t="str">
        <f t="shared" si="3"/>
        <v>Scott Noesges</v>
      </c>
      <c r="T9" s="4" t="s">
        <v>29</v>
      </c>
      <c r="W9" s="26">
        <f t="shared" ref="W9:W67" si="13">$A9</f>
        <v>0.35763888888888923</v>
      </c>
      <c r="X9" s="27">
        <f t="shared" ref="X9:X67" si="14">$B9</f>
        <v>0.37847222222222254</v>
      </c>
      <c r="Y9" s="27">
        <f t="shared" ref="Y9:Y67" si="15">IF(ISBLANK($C9),"",$C9)</f>
        <v>2.0833333333333301E-2</v>
      </c>
      <c r="Z9" s="28">
        <v>4</v>
      </c>
      <c r="AA9" s="4" t="str">
        <f t="shared" si="4"/>
        <v>Scott to share CEU updated</v>
      </c>
      <c r="AB9" s="4" t="str">
        <f t="shared" si="5"/>
        <v>Scott Noesges</v>
      </c>
      <c r="AC9" s="4" t="s">
        <v>29</v>
      </c>
      <c r="AF9" s="26">
        <f t="shared" ref="AF9:AF67" si="16">$A9</f>
        <v>0.35763888888888923</v>
      </c>
      <c r="AG9" s="27">
        <f t="shared" ref="AG9:AG67" si="17">$B9</f>
        <v>0.37847222222222254</v>
      </c>
      <c r="AH9" s="27">
        <f t="shared" ref="AH9:AH67" si="18">IF(ISBLANK($C9),"",$C9)</f>
        <v>2.0833333333333301E-2</v>
      </c>
      <c r="AI9" s="28"/>
      <c r="AJ9" s="4" t="str">
        <f t="shared" si="6"/>
        <v/>
      </c>
      <c r="AK9" s="4" t="str">
        <f t="shared" si="7"/>
        <v/>
      </c>
      <c r="AL9" s="4"/>
    </row>
    <row r="10" spans="1:38" ht="15">
      <c r="A10" s="9">
        <f t="shared" ref="A10:A67" si="19">IF(ISBLANK(B9),"",B9)</f>
        <v>0.37847222222222254</v>
      </c>
      <c r="B10" s="9">
        <f t="shared" si="8"/>
        <v>0.39930555555555586</v>
      </c>
      <c r="C10" s="9">
        <v>2.0833333333333301E-2</v>
      </c>
      <c r="D10" s="10">
        <v>3</v>
      </c>
      <c r="E10" t="s">
        <v>8</v>
      </c>
      <c r="F10" t="s">
        <v>45</v>
      </c>
      <c r="G10" t="s">
        <v>22</v>
      </c>
      <c r="H10">
        <f>IF(ISBLANK(G10),"",VLOOKUP(G10,Table!C:D,2,FALSE))</f>
        <v>1</v>
      </c>
      <c r="I10" s="2">
        <f t="shared" si="9"/>
        <v>2.0833333333333301E-2</v>
      </c>
      <c r="J10" s="11">
        <f t="shared" si="0"/>
        <v>29.999999999999972</v>
      </c>
      <c r="K10" s="11">
        <f t="shared" si="1"/>
        <v>0.59999999999999942</v>
      </c>
      <c r="N10" s="23">
        <f t="shared" si="10"/>
        <v>0.37847222222222254</v>
      </c>
      <c r="O10" s="24">
        <f t="shared" si="11"/>
        <v>0.39930555555555586</v>
      </c>
      <c r="P10" s="24">
        <f t="shared" si="12"/>
        <v>2.0833333333333301E-2</v>
      </c>
      <c r="Q10" s="25">
        <v>4</v>
      </c>
      <c r="R10" s="3" t="str">
        <f t="shared" si="2"/>
        <v>Caleb to break the calendar for the whole group</v>
      </c>
      <c r="S10" s="3" t="str">
        <f t="shared" si="3"/>
        <v>Caleb Varner</v>
      </c>
      <c r="T10" s="3" t="s">
        <v>29</v>
      </c>
      <c r="W10" s="23">
        <f t="shared" si="13"/>
        <v>0.37847222222222254</v>
      </c>
      <c r="X10" s="24">
        <f t="shared" si="14"/>
        <v>0.39930555555555586</v>
      </c>
      <c r="Y10" s="24">
        <f t="shared" si="15"/>
        <v>2.0833333333333301E-2</v>
      </c>
      <c r="Z10" s="25">
        <v>2</v>
      </c>
      <c r="AA10" s="3" t="str">
        <f t="shared" si="4"/>
        <v>Caleb to break the calendar for the whole group</v>
      </c>
      <c r="AB10" s="3" t="str">
        <f t="shared" si="5"/>
        <v>Caleb Varner</v>
      </c>
      <c r="AC10" s="3" t="s">
        <v>29</v>
      </c>
      <c r="AF10" s="23">
        <f t="shared" si="16"/>
        <v>0.37847222222222254</v>
      </c>
      <c r="AG10" s="24">
        <f t="shared" si="17"/>
        <v>0.39930555555555586</v>
      </c>
      <c r="AH10" s="24">
        <f t="shared" si="18"/>
        <v>2.0833333333333301E-2</v>
      </c>
      <c r="AI10" s="25"/>
      <c r="AJ10" s="3" t="str">
        <f t="shared" si="6"/>
        <v/>
      </c>
      <c r="AK10" s="3" t="str">
        <f t="shared" si="7"/>
        <v/>
      </c>
      <c r="AL10" s="3"/>
    </row>
    <row r="11" spans="1:38" ht="15">
      <c r="A11" s="9">
        <f t="shared" si="19"/>
        <v>0.39930555555555586</v>
      </c>
      <c r="B11" s="9">
        <f t="shared" si="8"/>
        <v>0.42013888888888917</v>
      </c>
      <c r="C11" s="9">
        <v>2.0833333333333301E-2</v>
      </c>
      <c r="D11" s="10">
        <v>4</v>
      </c>
      <c r="E11" t="s">
        <v>9</v>
      </c>
      <c r="F11" t="s">
        <v>46</v>
      </c>
      <c r="G11" t="s">
        <v>22</v>
      </c>
      <c r="H11">
        <f>IF(ISBLANK(G11),"",VLOOKUP(G11,Table!C:D,2,FALSE))</f>
        <v>1</v>
      </c>
      <c r="I11" s="2">
        <f t="shared" si="9"/>
        <v>2.0833333333333301E-2</v>
      </c>
      <c r="J11" s="11">
        <f t="shared" si="0"/>
        <v>29.999999999999972</v>
      </c>
      <c r="K11" s="11">
        <f t="shared" si="1"/>
        <v>0.59999999999999942</v>
      </c>
      <c r="N11" s="26">
        <f t="shared" si="10"/>
        <v>0.39930555555555586</v>
      </c>
      <c r="O11" s="27">
        <f t="shared" si="11"/>
        <v>0.42013888888888917</v>
      </c>
      <c r="P11" s="27">
        <f t="shared" si="12"/>
        <v>2.0833333333333301E-2</v>
      </c>
      <c r="Q11" s="28">
        <v>2</v>
      </c>
      <c r="R11" s="4" t="str">
        <f t="shared" si="2"/>
        <v>Round table with Carol Ann</v>
      </c>
      <c r="S11" s="4" t="str">
        <f t="shared" si="3"/>
        <v>Carol Ann</v>
      </c>
      <c r="T11" s="4" t="s">
        <v>29</v>
      </c>
      <c r="W11" s="26">
        <f t="shared" si="13"/>
        <v>0.39930555555555586</v>
      </c>
      <c r="X11" s="27">
        <f t="shared" si="14"/>
        <v>0.42013888888888917</v>
      </c>
      <c r="Y11" s="27">
        <f t="shared" si="15"/>
        <v>2.0833333333333301E-2</v>
      </c>
      <c r="Z11" s="28">
        <v>3</v>
      </c>
      <c r="AA11" s="4" t="str">
        <f t="shared" si="4"/>
        <v>Round table with Carol Ann</v>
      </c>
      <c r="AB11" s="4" t="str">
        <f t="shared" si="5"/>
        <v>Carol Ann</v>
      </c>
      <c r="AC11" s="4" t="s">
        <v>29</v>
      </c>
      <c r="AF11" s="26">
        <f t="shared" si="16"/>
        <v>0.39930555555555586</v>
      </c>
      <c r="AG11" s="27">
        <f t="shared" si="17"/>
        <v>0.42013888888888917</v>
      </c>
      <c r="AH11" s="27">
        <f t="shared" si="18"/>
        <v>2.0833333333333301E-2</v>
      </c>
      <c r="AI11" s="28"/>
      <c r="AJ11" s="4" t="str">
        <f t="shared" si="6"/>
        <v/>
      </c>
      <c r="AK11" s="4" t="str">
        <f t="shared" si="7"/>
        <v/>
      </c>
      <c r="AL11" s="4"/>
    </row>
    <row r="12" spans="1:38" ht="15">
      <c r="A12" s="9">
        <f t="shared" si="19"/>
        <v>0.42013888888888917</v>
      </c>
      <c r="B12" s="9">
        <f t="shared" si="8"/>
        <v>0.45833333333333359</v>
      </c>
      <c r="C12" s="9">
        <v>3.8194444444444399E-2</v>
      </c>
      <c r="D12" s="10">
        <v>5</v>
      </c>
      <c r="E12" t="s">
        <v>12</v>
      </c>
      <c r="G12" t="s">
        <v>34</v>
      </c>
      <c r="H12">
        <f>IF(ISBLANK(G12),"",VLOOKUP(G12,Table!C:D,2,FALSE))</f>
        <v>0</v>
      </c>
      <c r="I12" s="2">
        <f t="shared" si="9"/>
        <v>0</v>
      </c>
      <c r="J12" s="11">
        <f t="shared" si="0"/>
        <v>0</v>
      </c>
      <c r="K12" s="11">
        <f t="shared" si="1"/>
        <v>0</v>
      </c>
      <c r="N12" s="23">
        <f t="shared" si="10"/>
        <v>0.42013888888888917</v>
      </c>
      <c r="O12" s="24">
        <f t="shared" si="11"/>
        <v>0.45833333333333359</v>
      </c>
      <c r="P12" s="24">
        <f t="shared" si="12"/>
        <v>3.8194444444444399E-2</v>
      </c>
      <c r="Q12" s="25"/>
      <c r="R12" s="3" t="str">
        <f t="shared" si="2"/>
        <v/>
      </c>
      <c r="S12" s="3" t="str">
        <f t="shared" si="3"/>
        <v/>
      </c>
      <c r="T12" s="3"/>
      <c r="W12" s="23">
        <f t="shared" si="13"/>
        <v>0.42013888888888917</v>
      </c>
      <c r="X12" s="24">
        <f t="shared" si="14"/>
        <v>0.45833333333333359</v>
      </c>
      <c r="Y12" s="24">
        <f t="shared" si="15"/>
        <v>3.8194444444444399E-2</v>
      </c>
      <c r="Z12" s="25"/>
      <c r="AA12" s="3" t="str">
        <f t="shared" si="4"/>
        <v/>
      </c>
      <c r="AB12" s="3" t="str">
        <f t="shared" si="5"/>
        <v/>
      </c>
      <c r="AC12" s="3"/>
      <c r="AF12" s="23">
        <f t="shared" si="16"/>
        <v>0.42013888888888917</v>
      </c>
      <c r="AG12" s="24">
        <f t="shared" si="17"/>
        <v>0.45833333333333359</v>
      </c>
      <c r="AH12" s="24">
        <f t="shared" si="18"/>
        <v>3.8194444444444399E-2</v>
      </c>
      <c r="AI12" s="25"/>
      <c r="AJ12" s="3" t="str">
        <f t="shared" si="6"/>
        <v/>
      </c>
      <c r="AK12" s="3" t="str">
        <f t="shared" si="7"/>
        <v/>
      </c>
      <c r="AL12" s="3"/>
    </row>
    <row r="13" spans="1:38" ht="15">
      <c r="A13" s="9">
        <f t="shared" si="19"/>
        <v>0.45833333333333359</v>
      </c>
      <c r="B13" s="9">
        <f t="shared" si="8"/>
        <v>0.4930555555555558</v>
      </c>
      <c r="C13" s="9">
        <v>3.4722222222222203E-2</v>
      </c>
      <c r="D13" s="10">
        <v>6</v>
      </c>
      <c r="G13" t="s">
        <v>22</v>
      </c>
      <c r="H13">
        <f>IF(ISBLANK(G13),0,VLOOKUP(G13,Table!C:D,2,FALSE))</f>
        <v>1</v>
      </c>
      <c r="I13" s="2">
        <f t="shared" si="9"/>
        <v>3.4722222222222203E-2</v>
      </c>
      <c r="J13" s="11">
        <f t="shared" si="0"/>
        <v>49.999999999999986</v>
      </c>
      <c r="K13" s="11">
        <f t="shared" si="1"/>
        <v>0.99999999999999967</v>
      </c>
      <c r="N13" s="26">
        <f t="shared" si="10"/>
        <v>0.45833333333333359</v>
      </c>
      <c r="O13" s="27">
        <f t="shared" si="11"/>
        <v>0.4930555555555558</v>
      </c>
      <c r="P13" s="27">
        <f t="shared" si="12"/>
        <v>3.4722222222222203E-2</v>
      </c>
      <c r="Q13" s="28"/>
      <c r="R13" s="4" t="str">
        <f t="shared" si="2"/>
        <v/>
      </c>
      <c r="S13" s="4" t="str">
        <f t="shared" si="3"/>
        <v/>
      </c>
      <c r="T13" s="4"/>
      <c r="W13" s="26">
        <f t="shared" si="13"/>
        <v>0.45833333333333359</v>
      </c>
      <c r="X13" s="27">
        <f t="shared" si="14"/>
        <v>0.4930555555555558</v>
      </c>
      <c r="Y13" s="27">
        <f t="shared" si="15"/>
        <v>3.4722222222222203E-2</v>
      </c>
      <c r="Z13" s="28"/>
      <c r="AA13" s="4" t="str">
        <f t="shared" si="4"/>
        <v/>
      </c>
      <c r="AB13" s="4" t="str">
        <f t="shared" si="5"/>
        <v/>
      </c>
      <c r="AC13" s="4"/>
      <c r="AF13" s="26">
        <f t="shared" si="16"/>
        <v>0.45833333333333359</v>
      </c>
      <c r="AG13" s="27">
        <f t="shared" si="17"/>
        <v>0.4930555555555558</v>
      </c>
      <c r="AH13" s="27">
        <f t="shared" si="18"/>
        <v>3.4722222222222203E-2</v>
      </c>
      <c r="AI13" s="28"/>
      <c r="AJ13" s="4" t="str">
        <f t="shared" si="6"/>
        <v/>
      </c>
      <c r="AK13" s="4" t="str">
        <f t="shared" si="7"/>
        <v/>
      </c>
      <c r="AL13" s="4"/>
    </row>
    <row r="14" spans="1:38" ht="15">
      <c r="A14" s="9">
        <f t="shared" si="19"/>
        <v>0.4930555555555558</v>
      </c>
      <c r="B14" s="9">
        <f t="shared" si="8"/>
        <v>0.53125000000000022</v>
      </c>
      <c r="C14" s="9">
        <v>3.8194444444444399E-2</v>
      </c>
      <c r="D14" s="10">
        <v>7</v>
      </c>
      <c r="G14" t="s">
        <v>24</v>
      </c>
      <c r="H14">
        <f>IF(ISBLANK(G14),0,VLOOKUP(G14,Table!C:D,2,FALSE))</f>
        <v>1</v>
      </c>
      <c r="I14" s="2">
        <f t="shared" si="9"/>
        <v>3.8194444444444399E-2</v>
      </c>
      <c r="J14" s="11">
        <f t="shared" si="0"/>
        <v>54.999999999999964</v>
      </c>
      <c r="K14" s="11">
        <f t="shared" si="1"/>
        <v>1.0999999999999992</v>
      </c>
      <c r="N14" s="23">
        <f t="shared" si="10"/>
        <v>0.4930555555555558</v>
      </c>
      <c r="O14" s="24">
        <f t="shared" si="11"/>
        <v>0.53125000000000022</v>
      </c>
      <c r="P14" s="24">
        <f t="shared" si="12"/>
        <v>3.8194444444444399E-2</v>
      </c>
      <c r="Q14" s="25"/>
      <c r="R14" s="3" t="str">
        <f t="shared" si="2"/>
        <v/>
      </c>
      <c r="S14" s="3" t="str">
        <f t="shared" si="3"/>
        <v/>
      </c>
      <c r="T14" s="3"/>
      <c r="W14" s="23">
        <f t="shared" si="13"/>
        <v>0.4930555555555558</v>
      </c>
      <c r="X14" s="24">
        <f t="shared" si="14"/>
        <v>0.53125000000000022</v>
      </c>
      <c r="Y14" s="24">
        <f t="shared" si="15"/>
        <v>3.8194444444444399E-2</v>
      </c>
      <c r="Z14" s="25"/>
      <c r="AA14" s="3" t="str">
        <f t="shared" si="4"/>
        <v/>
      </c>
      <c r="AB14" s="3" t="str">
        <f t="shared" si="5"/>
        <v/>
      </c>
      <c r="AC14" s="3"/>
      <c r="AF14" s="23">
        <f t="shared" si="16"/>
        <v>0.4930555555555558</v>
      </c>
      <c r="AG14" s="24">
        <f t="shared" si="17"/>
        <v>0.53125000000000022</v>
      </c>
      <c r="AH14" s="24">
        <f t="shared" si="18"/>
        <v>3.8194444444444399E-2</v>
      </c>
      <c r="AI14" s="25"/>
      <c r="AJ14" s="3" t="str">
        <f t="shared" si="6"/>
        <v/>
      </c>
      <c r="AK14" s="3" t="str">
        <f t="shared" si="7"/>
        <v/>
      </c>
      <c r="AL14" s="3"/>
    </row>
    <row r="15" spans="1:38" ht="15">
      <c r="A15" s="9">
        <f t="shared" si="19"/>
        <v>0.53125000000000022</v>
      </c>
      <c r="B15" s="9" t="str">
        <f t="shared" si="8"/>
        <v/>
      </c>
      <c r="D15" s="10">
        <v>8</v>
      </c>
      <c r="H15">
        <f>IF(ISBLANK(G15),0,VLOOKUP(G15,Table!C:D,2,FALSE))</f>
        <v>0</v>
      </c>
      <c r="I15" s="2">
        <f t="shared" si="9"/>
        <v>0</v>
      </c>
      <c r="J15" s="11" t="e">
        <f t="shared" si="0"/>
        <v>#VALUE!</v>
      </c>
      <c r="K15" s="11">
        <f>IF(H15=0,0,J15/50)</f>
        <v>0</v>
      </c>
      <c r="N15" s="26">
        <f t="shared" si="10"/>
        <v>0.53125000000000022</v>
      </c>
      <c r="O15" s="27" t="str">
        <f t="shared" si="11"/>
        <v/>
      </c>
      <c r="P15" s="27" t="str">
        <f t="shared" si="12"/>
        <v/>
      </c>
      <c r="Q15" s="28"/>
      <c r="R15" s="4" t="str">
        <f t="shared" si="2"/>
        <v/>
      </c>
      <c r="S15" s="4" t="str">
        <f t="shared" si="3"/>
        <v/>
      </c>
      <c r="T15" s="4"/>
      <c r="W15" s="26">
        <f t="shared" si="13"/>
        <v>0.53125000000000022</v>
      </c>
      <c r="X15" s="27" t="str">
        <f t="shared" si="14"/>
        <v/>
      </c>
      <c r="Y15" s="27" t="str">
        <f t="shared" si="15"/>
        <v/>
      </c>
      <c r="Z15" s="28"/>
      <c r="AA15" s="4" t="str">
        <f t="shared" si="4"/>
        <v/>
      </c>
      <c r="AB15" s="4" t="str">
        <f t="shared" si="5"/>
        <v/>
      </c>
      <c r="AC15" s="4"/>
      <c r="AF15" s="26">
        <f t="shared" si="16"/>
        <v>0.53125000000000022</v>
      </c>
      <c r="AG15" s="27" t="str">
        <f t="shared" si="17"/>
        <v/>
      </c>
      <c r="AH15" s="27" t="str">
        <f t="shared" si="18"/>
        <v/>
      </c>
      <c r="AI15" s="28"/>
      <c r="AJ15" s="4" t="str">
        <f t="shared" si="6"/>
        <v/>
      </c>
      <c r="AK15" s="4" t="str">
        <f t="shared" si="7"/>
        <v/>
      </c>
      <c r="AL15" s="4"/>
    </row>
    <row r="16" spans="1:38" ht="15">
      <c r="A16" s="9" t="str">
        <f t="shared" si="19"/>
        <v/>
      </c>
      <c r="B16" s="9" t="str">
        <f t="shared" si="8"/>
        <v/>
      </c>
      <c r="D16" s="10">
        <v>9</v>
      </c>
      <c r="H16">
        <f>IF(ISBLANK(G16),0,VLOOKUP(G16,Table!C:D,2,FALSE))</f>
        <v>0</v>
      </c>
      <c r="I16" s="2">
        <f t="shared" si="9"/>
        <v>0</v>
      </c>
      <c r="J16" s="11" t="e">
        <f t="shared" si="0"/>
        <v>#VALUE!</v>
      </c>
      <c r="K16" s="11">
        <f t="shared" ref="K16:K67" si="20">IF(H16=0,0,J16/50)</f>
        <v>0</v>
      </c>
      <c r="N16" s="23" t="str">
        <f t="shared" si="10"/>
        <v/>
      </c>
      <c r="O16" s="24" t="str">
        <f t="shared" si="11"/>
        <v/>
      </c>
      <c r="P16" s="24" t="str">
        <f t="shared" si="12"/>
        <v/>
      </c>
      <c r="Q16" s="25"/>
      <c r="R16" s="3" t="str">
        <f t="shared" si="2"/>
        <v/>
      </c>
      <c r="S16" s="3" t="str">
        <f t="shared" si="3"/>
        <v/>
      </c>
      <c r="T16" s="3"/>
      <c r="W16" s="23" t="str">
        <f t="shared" si="13"/>
        <v/>
      </c>
      <c r="X16" s="24" t="str">
        <f t="shared" si="14"/>
        <v/>
      </c>
      <c r="Y16" s="24" t="str">
        <f t="shared" si="15"/>
        <v/>
      </c>
      <c r="Z16" s="25"/>
      <c r="AA16" s="3" t="str">
        <f t="shared" si="4"/>
        <v/>
      </c>
      <c r="AB16" s="3" t="str">
        <f t="shared" si="5"/>
        <v/>
      </c>
      <c r="AC16" s="3"/>
      <c r="AF16" s="23" t="str">
        <f t="shared" si="16"/>
        <v/>
      </c>
      <c r="AG16" s="24" t="str">
        <f t="shared" si="17"/>
        <v/>
      </c>
      <c r="AH16" s="24" t="str">
        <f t="shared" si="18"/>
        <v/>
      </c>
      <c r="AI16" s="25"/>
      <c r="AJ16" s="3" t="str">
        <f t="shared" si="6"/>
        <v/>
      </c>
      <c r="AK16" s="3" t="str">
        <f t="shared" si="7"/>
        <v/>
      </c>
      <c r="AL16" s="3"/>
    </row>
    <row r="17" spans="1:38" ht="15">
      <c r="A17" s="9" t="str">
        <f t="shared" si="19"/>
        <v/>
      </c>
      <c r="B17" s="9" t="str">
        <f t="shared" si="8"/>
        <v/>
      </c>
      <c r="D17" s="10">
        <v>10</v>
      </c>
      <c r="H17">
        <f>IF(ISBLANK(G17),0,VLOOKUP(G17,Table!C:D,2,FALSE))</f>
        <v>0</v>
      </c>
      <c r="I17" s="2">
        <f t="shared" si="9"/>
        <v>0</v>
      </c>
      <c r="J17" s="11" t="e">
        <f t="shared" si="0"/>
        <v>#VALUE!</v>
      </c>
      <c r="K17" s="11">
        <f t="shared" si="20"/>
        <v>0</v>
      </c>
      <c r="N17" s="26" t="str">
        <f t="shared" si="10"/>
        <v/>
      </c>
      <c r="O17" s="27" t="str">
        <f t="shared" si="11"/>
        <v/>
      </c>
      <c r="P17" s="27" t="str">
        <f t="shared" si="12"/>
        <v/>
      </c>
      <c r="Q17" s="28"/>
      <c r="R17" s="4" t="str">
        <f t="shared" si="2"/>
        <v/>
      </c>
      <c r="S17" s="4" t="str">
        <f t="shared" si="3"/>
        <v/>
      </c>
      <c r="T17" s="4"/>
      <c r="W17" s="26" t="str">
        <f t="shared" si="13"/>
        <v/>
      </c>
      <c r="X17" s="27" t="str">
        <f t="shared" si="14"/>
        <v/>
      </c>
      <c r="Y17" s="27" t="str">
        <f t="shared" si="15"/>
        <v/>
      </c>
      <c r="Z17" s="28"/>
      <c r="AA17" s="4" t="str">
        <f t="shared" si="4"/>
        <v/>
      </c>
      <c r="AB17" s="4" t="str">
        <f t="shared" si="5"/>
        <v/>
      </c>
      <c r="AC17" s="4"/>
      <c r="AF17" s="26" t="str">
        <f t="shared" si="16"/>
        <v/>
      </c>
      <c r="AG17" s="27" t="str">
        <f t="shared" si="17"/>
        <v/>
      </c>
      <c r="AH17" s="27" t="str">
        <f t="shared" si="18"/>
        <v/>
      </c>
      <c r="AI17" s="28"/>
      <c r="AJ17" s="4" t="str">
        <f t="shared" si="6"/>
        <v/>
      </c>
      <c r="AK17" s="4" t="str">
        <f t="shared" si="7"/>
        <v/>
      </c>
      <c r="AL17" s="4"/>
    </row>
    <row r="18" spans="1:38" ht="15">
      <c r="A18" s="9" t="str">
        <f t="shared" si="19"/>
        <v/>
      </c>
      <c r="B18" s="9" t="str">
        <f t="shared" si="8"/>
        <v/>
      </c>
      <c r="D18" s="10">
        <v>11</v>
      </c>
      <c r="H18">
        <f>IF(ISBLANK(G18),0,VLOOKUP(G18,Table!C:D,2,FALSE))</f>
        <v>0</v>
      </c>
      <c r="I18" s="2">
        <f t="shared" si="9"/>
        <v>0</v>
      </c>
      <c r="J18" s="11" t="e">
        <f t="shared" si="0"/>
        <v>#VALUE!</v>
      </c>
      <c r="K18" s="11">
        <f t="shared" si="20"/>
        <v>0</v>
      </c>
      <c r="N18" s="23" t="str">
        <f t="shared" si="10"/>
        <v/>
      </c>
      <c r="O18" s="24" t="str">
        <f t="shared" si="11"/>
        <v/>
      </c>
      <c r="P18" s="24" t="str">
        <f t="shared" si="12"/>
        <v/>
      </c>
      <c r="Q18" s="25"/>
      <c r="R18" s="3" t="str">
        <f t="shared" si="2"/>
        <v/>
      </c>
      <c r="S18" s="3" t="str">
        <f t="shared" si="3"/>
        <v/>
      </c>
      <c r="T18" s="3"/>
      <c r="W18" s="23" t="str">
        <f t="shared" si="13"/>
        <v/>
      </c>
      <c r="X18" s="24" t="str">
        <f t="shared" si="14"/>
        <v/>
      </c>
      <c r="Y18" s="24" t="str">
        <f t="shared" si="15"/>
        <v/>
      </c>
      <c r="Z18" s="25"/>
      <c r="AA18" s="3" t="str">
        <f t="shared" si="4"/>
        <v/>
      </c>
      <c r="AB18" s="3" t="str">
        <f t="shared" si="5"/>
        <v/>
      </c>
      <c r="AC18" s="3"/>
      <c r="AF18" s="23" t="str">
        <f t="shared" si="16"/>
        <v/>
      </c>
      <c r="AG18" s="24" t="str">
        <f t="shared" si="17"/>
        <v/>
      </c>
      <c r="AH18" s="24" t="str">
        <f t="shared" si="18"/>
        <v/>
      </c>
      <c r="AI18" s="25"/>
      <c r="AJ18" s="3" t="str">
        <f t="shared" si="6"/>
        <v/>
      </c>
      <c r="AK18" s="3" t="str">
        <f t="shared" si="7"/>
        <v/>
      </c>
      <c r="AL18" s="3"/>
    </row>
    <row r="19" spans="1:38" ht="15">
      <c r="A19" s="9" t="str">
        <f t="shared" si="19"/>
        <v/>
      </c>
      <c r="B19" s="9" t="str">
        <f t="shared" si="8"/>
        <v/>
      </c>
      <c r="D19" s="10">
        <v>12</v>
      </c>
      <c r="H19">
        <f>IF(ISBLANK(G19),0,VLOOKUP(G19,Table!C:D,2,FALSE))</f>
        <v>0</v>
      </c>
      <c r="I19" s="2">
        <f t="shared" si="9"/>
        <v>0</v>
      </c>
      <c r="J19" s="11" t="e">
        <f t="shared" si="0"/>
        <v>#VALUE!</v>
      </c>
      <c r="K19" s="11">
        <f t="shared" si="20"/>
        <v>0</v>
      </c>
      <c r="N19" s="26" t="str">
        <f t="shared" si="10"/>
        <v/>
      </c>
      <c r="O19" s="27" t="str">
        <f t="shared" si="11"/>
        <v/>
      </c>
      <c r="P19" s="27" t="str">
        <f t="shared" si="12"/>
        <v/>
      </c>
      <c r="Q19" s="28"/>
      <c r="R19" s="4" t="str">
        <f t="shared" si="2"/>
        <v/>
      </c>
      <c r="S19" s="4" t="str">
        <f t="shared" si="3"/>
        <v/>
      </c>
      <c r="T19" s="4"/>
      <c r="W19" s="26" t="str">
        <f t="shared" si="13"/>
        <v/>
      </c>
      <c r="X19" s="27" t="str">
        <f t="shared" si="14"/>
        <v/>
      </c>
      <c r="Y19" s="27" t="str">
        <f t="shared" si="15"/>
        <v/>
      </c>
      <c r="Z19" s="28"/>
      <c r="AA19" s="4" t="str">
        <f t="shared" si="4"/>
        <v/>
      </c>
      <c r="AB19" s="4" t="str">
        <f t="shared" si="5"/>
        <v/>
      </c>
      <c r="AC19" s="4"/>
      <c r="AF19" s="26" t="str">
        <f t="shared" si="16"/>
        <v/>
      </c>
      <c r="AG19" s="27" t="str">
        <f t="shared" si="17"/>
        <v/>
      </c>
      <c r="AH19" s="27" t="str">
        <f t="shared" si="18"/>
        <v/>
      </c>
      <c r="AI19" s="28"/>
      <c r="AJ19" s="4" t="str">
        <f t="shared" si="6"/>
        <v/>
      </c>
      <c r="AK19" s="4" t="str">
        <f t="shared" si="7"/>
        <v/>
      </c>
      <c r="AL19" s="4"/>
    </row>
    <row r="20" spans="1:38" ht="15">
      <c r="A20" s="9" t="str">
        <f t="shared" si="19"/>
        <v/>
      </c>
      <c r="B20" s="9" t="str">
        <f t="shared" si="8"/>
        <v/>
      </c>
      <c r="D20" s="10">
        <v>13</v>
      </c>
      <c r="H20">
        <f>IF(ISBLANK(G20),0,VLOOKUP(G20,Table!C:D,2,FALSE))</f>
        <v>0</v>
      </c>
      <c r="I20" s="2">
        <f t="shared" si="9"/>
        <v>0</v>
      </c>
      <c r="J20" s="11" t="e">
        <f t="shared" si="0"/>
        <v>#VALUE!</v>
      </c>
      <c r="K20" s="11">
        <f t="shared" si="20"/>
        <v>0</v>
      </c>
      <c r="N20" s="23" t="str">
        <f t="shared" si="10"/>
        <v/>
      </c>
      <c r="O20" s="24" t="str">
        <f t="shared" si="11"/>
        <v/>
      </c>
      <c r="P20" s="24" t="str">
        <f t="shared" si="12"/>
        <v/>
      </c>
      <c r="Q20" s="25"/>
      <c r="R20" s="3" t="str">
        <f t="shared" si="2"/>
        <v/>
      </c>
      <c r="S20" s="3" t="str">
        <f t="shared" si="3"/>
        <v/>
      </c>
      <c r="T20" s="3"/>
      <c r="W20" s="23" t="str">
        <f t="shared" si="13"/>
        <v/>
      </c>
      <c r="X20" s="24" t="str">
        <f t="shared" si="14"/>
        <v/>
      </c>
      <c r="Y20" s="24" t="str">
        <f t="shared" si="15"/>
        <v/>
      </c>
      <c r="Z20" s="25"/>
      <c r="AA20" s="3" t="str">
        <f t="shared" si="4"/>
        <v/>
      </c>
      <c r="AB20" s="3" t="str">
        <f t="shared" si="5"/>
        <v/>
      </c>
      <c r="AC20" s="3"/>
      <c r="AF20" s="23" t="str">
        <f t="shared" si="16"/>
        <v/>
      </c>
      <c r="AG20" s="24" t="str">
        <f t="shared" si="17"/>
        <v/>
      </c>
      <c r="AH20" s="24" t="str">
        <f t="shared" si="18"/>
        <v/>
      </c>
      <c r="AI20" s="25"/>
      <c r="AJ20" s="3" t="str">
        <f t="shared" si="6"/>
        <v/>
      </c>
      <c r="AK20" s="3" t="str">
        <f t="shared" si="7"/>
        <v/>
      </c>
      <c r="AL20" s="3"/>
    </row>
    <row r="21" spans="1:38" ht="15">
      <c r="A21" s="9" t="str">
        <f t="shared" si="19"/>
        <v/>
      </c>
      <c r="B21" s="9" t="str">
        <f t="shared" si="8"/>
        <v/>
      </c>
      <c r="D21" s="10">
        <v>14</v>
      </c>
      <c r="H21">
        <f>IF(ISBLANK(G21),0,VLOOKUP(G21,Table!C:D,2,FALSE))</f>
        <v>0</v>
      </c>
      <c r="I21" s="2">
        <f t="shared" si="9"/>
        <v>0</v>
      </c>
      <c r="J21" s="11" t="e">
        <f t="shared" si="0"/>
        <v>#VALUE!</v>
      </c>
      <c r="K21" s="11">
        <f t="shared" si="20"/>
        <v>0</v>
      </c>
      <c r="N21" s="26" t="str">
        <f t="shared" si="10"/>
        <v/>
      </c>
      <c r="O21" s="27" t="str">
        <f t="shared" si="11"/>
        <v/>
      </c>
      <c r="P21" s="27" t="str">
        <f t="shared" si="12"/>
        <v/>
      </c>
      <c r="Q21" s="28"/>
      <c r="R21" s="4" t="str">
        <f t="shared" si="2"/>
        <v/>
      </c>
      <c r="S21" s="4" t="str">
        <f t="shared" si="3"/>
        <v/>
      </c>
      <c r="T21" s="4"/>
      <c r="W21" s="26" t="str">
        <f t="shared" si="13"/>
        <v/>
      </c>
      <c r="X21" s="27" t="str">
        <f t="shared" si="14"/>
        <v/>
      </c>
      <c r="Y21" s="27" t="str">
        <f t="shared" si="15"/>
        <v/>
      </c>
      <c r="Z21" s="28"/>
      <c r="AA21" s="4" t="str">
        <f t="shared" si="4"/>
        <v/>
      </c>
      <c r="AB21" s="4" t="str">
        <f t="shared" si="5"/>
        <v/>
      </c>
      <c r="AC21" s="4"/>
      <c r="AF21" s="26" t="str">
        <f t="shared" si="16"/>
        <v/>
      </c>
      <c r="AG21" s="27" t="str">
        <f t="shared" si="17"/>
        <v/>
      </c>
      <c r="AH21" s="27" t="str">
        <f t="shared" si="18"/>
        <v/>
      </c>
      <c r="AI21" s="28"/>
      <c r="AJ21" s="4" t="str">
        <f t="shared" si="6"/>
        <v/>
      </c>
      <c r="AK21" s="4" t="str">
        <f t="shared" si="7"/>
        <v/>
      </c>
      <c r="AL21" s="4"/>
    </row>
    <row r="22" spans="1:38" ht="15">
      <c r="A22" s="9" t="str">
        <f t="shared" si="19"/>
        <v/>
      </c>
      <c r="B22" s="9" t="str">
        <f t="shared" si="8"/>
        <v/>
      </c>
      <c r="D22" s="10">
        <v>15</v>
      </c>
      <c r="H22">
        <f>IF(ISBLANK(G22),0,VLOOKUP(G22,Table!C:D,2,FALSE))</f>
        <v>0</v>
      </c>
      <c r="I22" s="2">
        <f t="shared" si="9"/>
        <v>0</v>
      </c>
      <c r="J22" s="11" t="e">
        <f t="shared" si="0"/>
        <v>#VALUE!</v>
      </c>
      <c r="K22" s="11">
        <f t="shared" si="20"/>
        <v>0</v>
      </c>
      <c r="N22" s="23" t="str">
        <f t="shared" si="10"/>
        <v/>
      </c>
      <c r="O22" s="24" t="str">
        <f t="shared" si="11"/>
        <v/>
      </c>
      <c r="P22" s="24" t="str">
        <f t="shared" si="12"/>
        <v/>
      </c>
      <c r="Q22" s="25"/>
      <c r="R22" s="3" t="str">
        <f t="shared" si="2"/>
        <v/>
      </c>
      <c r="S22" s="3" t="str">
        <f t="shared" si="3"/>
        <v/>
      </c>
      <c r="T22" s="3"/>
      <c r="W22" s="23" t="str">
        <f t="shared" si="13"/>
        <v/>
      </c>
      <c r="X22" s="24" t="str">
        <f t="shared" si="14"/>
        <v/>
      </c>
      <c r="Y22" s="24" t="str">
        <f t="shared" si="15"/>
        <v/>
      </c>
      <c r="Z22" s="25"/>
      <c r="AA22" s="3" t="str">
        <f t="shared" si="4"/>
        <v/>
      </c>
      <c r="AB22" s="3" t="str">
        <f t="shared" si="5"/>
        <v/>
      </c>
      <c r="AC22" s="3"/>
      <c r="AF22" s="23" t="str">
        <f t="shared" si="16"/>
        <v/>
      </c>
      <c r="AG22" s="24" t="str">
        <f t="shared" si="17"/>
        <v/>
      </c>
      <c r="AH22" s="24" t="str">
        <f t="shared" si="18"/>
        <v/>
      </c>
      <c r="AI22" s="25"/>
      <c r="AJ22" s="3" t="str">
        <f t="shared" si="6"/>
        <v/>
      </c>
      <c r="AK22" s="3" t="str">
        <f t="shared" si="7"/>
        <v/>
      </c>
      <c r="AL22" s="3"/>
    </row>
    <row r="23" spans="1:38" ht="15">
      <c r="A23" s="9" t="str">
        <f t="shared" si="19"/>
        <v/>
      </c>
      <c r="B23" s="9" t="str">
        <f t="shared" si="8"/>
        <v/>
      </c>
      <c r="D23" s="10">
        <v>16</v>
      </c>
      <c r="H23">
        <f>IF(ISBLANK(G23),0,VLOOKUP(G23,Table!C:D,2,FALSE))</f>
        <v>0</v>
      </c>
      <c r="I23" s="2">
        <f t="shared" si="9"/>
        <v>0</v>
      </c>
      <c r="J23" s="11" t="e">
        <f t="shared" si="0"/>
        <v>#VALUE!</v>
      </c>
      <c r="K23" s="11">
        <f t="shared" si="20"/>
        <v>0</v>
      </c>
      <c r="N23" s="26" t="str">
        <f t="shared" si="10"/>
        <v/>
      </c>
      <c r="O23" s="27" t="str">
        <f t="shared" si="11"/>
        <v/>
      </c>
      <c r="P23" s="27" t="str">
        <f t="shared" si="12"/>
        <v/>
      </c>
      <c r="Q23" s="28"/>
      <c r="R23" s="4" t="str">
        <f t="shared" si="2"/>
        <v/>
      </c>
      <c r="S23" s="4" t="str">
        <f t="shared" si="3"/>
        <v/>
      </c>
      <c r="T23" s="4"/>
      <c r="W23" s="26" t="str">
        <f t="shared" si="13"/>
        <v/>
      </c>
      <c r="X23" s="27" t="str">
        <f t="shared" si="14"/>
        <v/>
      </c>
      <c r="Y23" s="27" t="str">
        <f t="shared" si="15"/>
        <v/>
      </c>
      <c r="Z23" s="28"/>
      <c r="AA23" s="4" t="str">
        <f t="shared" si="4"/>
        <v/>
      </c>
      <c r="AB23" s="4" t="str">
        <f t="shared" si="5"/>
        <v/>
      </c>
      <c r="AC23" s="4"/>
      <c r="AF23" s="26" t="str">
        <f t="shared" si="16"/>
        <v/>
      </c>
      <c r="AG23" s="27" t="str">
        <f t="shared" si="17"/>
        <v/>
      </c>
      <c r="AH23" s="27" t="str">
        <f t="shared" si="18"/>
        <v/>
      </c>
      <c r="AI23" s="28"/>
      <c r="AJ23" s="4" t="str">
        <f t="shared" si="6"/>
        <v/>
      </c>
      <c r="AK23" s="4" t="str">
        <f t="shared" si="7"/>
        <v/>
      </c>
      <c r="AL23" s="4"/>
    </row>
    <row r="24" spans="1:38">
      <c r="A24" s="9" t="str">
        <f t="shared" si="19"/>
        <v/>
      </c>
      <c r="B24" s="9" t="str">
        <f t="shared" si="8"/>
        <v/>
      </c>
      <c r="D24" s="10">
        <v>17</v>
      </c>
      <c r="H24">
        <f>IF(ISBLANK(G24),0,VLOOKUP(G24,Table!C:D,2,FALSE))</f>
        <v>0</v>
      </c>
      <c r="I24" s="2">
        <f t="shared" si="9"/>
        <v>0</v>
      </c>
      <c r="J24" s="11" t="e">
        <f t="shared" si="0"/>
        <v>#VALUE!</v>
      </c>
      <c r="K24" s="11">
        <f t="shared" si="20"/>
        <v>0</v>
      </c>
      <c r="N24" s="23" t="str">
        <f t="shared" si="10"/>
        <v/>
      </c>
      <c r="O24" s="24" t="str">
        <f t="shared" si="11"/>
        <v/>
      </c>
      <c r="P24" s="24" t="str">
        <f t="shared" si="12"/>
        <v/>
      </c>
      <c r="Q24" s="25"/>
      <c r="R24" s="3" t="str">
        <f t="shared" si="2"/>
        <v/>
      </c>
      <c r="S24" s="3" t="str">
        <f t="shared" si="3"/>
        <v/>
      </c>
      <c r="T24" s="3"/>
      <c r="W24" s="23" t="str">
        <f t="shared" si="13"/>
        <v/>
      </c>
      <c r="X24" s="24" t="str">
        <f t="shared" si="14"/>
        <v/>
      </c>
      <c r="Y24" s="24" t="str">
        <f t="shared" si="15"/>
        <v/>
      </c>
      <c r="Z24" s="25"/>
      <c r="AA24" s="3" t="str">
        <f t="shared" si="4"/>
        <v/>
      </c>
      <c r="AB24" s="3" t="str">
        <f t="shared" si="5"/>
        <v/>
      </c>
      <c r="AC24" s="3"/>
      <c r="AF24" s="23" t="str">
        <f t="shared" si="16"/>
        <v/>
      </c>
      <c r="AG24" s="24" t="str">
        <f t="shared" si="17"/>
        <v/>
      </c>
      <c r="AH24" s="24" t="str">
        <f t="shared" si="18"/>
        <v/>
      </c>
      <c r="AI24" s="25"/>
      <c r="AJ24" s="3" t="str">
        <f t="shared" si="6"/>
        <v/>
      </c>
      <c r="AK24" s="3" t="str">
        <f t="shared" si="7"/>
        <v/>
      </c>
      <c r="AL24" s="3"/>
    </row>
    <row r="25" spans="1:38">
      <c r="A25" s="9" t="str">
        <f t="shared" si="19"/>
        <v/>
      </c>
      <c r="B25" s="9" t="str">
        <f t="shared" si="8"/>
        <v/>
      </c>
      <c r="D25" s="10">
        <v>18</v>
      </c>
      <c r="H25">
        <f>IF(ISBLANK(G25),0,VLOOKUP(G25,Table!C:D,2,FALSE))</f>
        <v>0</v>
      </c>
      <c r="I25" s="2">
        <f t="shared" si="9"/>
        <v>0</v>
      </c>
      <c r="J25" s="11" t="e">
        <f t="shared" si="0"/>
        <v>#VALUE!</v>
      </c>
      <c r="K25" s="11">
        <f t="shared" si="20"/>
        <v>0</v>
      </c>
      <c r="N25" s="26" t="str">
        <f t="shared" si="10"/>
        <v/>
      </c>
      <c r="O25" s="27" t="str">
        <f t="shared" si="11"/>
        <v/>
      </c>
      <c r="P25" s="27" t="str">
        <f t="shared" si="12"/>
        <v/>
      </c>
      <c r="Q25" s="28"/>
      <c r="R25" s="4" t="str">
        <f t="shared" si="2"/>
        <v/>
      </c>
      <c r="S25" s="4" t="str">
        <f t="shared" si="3"/>
        <v/>
      </c>
      <c r="T25" s="4"/>
      <c r="W25" s="26" t="str">
        <f t="shared" si="13"/>
        <v/>
      </c>
      <c r="X25" s="27" t="str">
        <f t="shared" si="14"/>
        <v/>
      </c>
      <c r="Y25" s="27" t="str">
        <f t="shared" si="15"/>
        <v/>
      </c>
      <c r="Z25" s="28"/>
      <c r="AA25" s="4" t="str">
        <f t="shared" si="4"/>
        <v/>
      </c>
      <c r="AB25" s="4" t="str">
        <f t="shared" si="5"/>
        <v/>
      </c>
      <c r="AC25" s="4"/>
      <c r="AF25" s="26" t="str">
        <f t="shared" si="16"/>
        <v/>
      </c>
      <c r="AG25" s="27" t="str">
        <f t="shared" si="17"/>
        <v/>
      </c>
      <c r="AH25" s="27" t="str">
        <f t="shared" si="18"/>
        <v/>
      </c>
      <c r="AI25" s="28"/>
      <c r="AJ25" s="4" t="str">
        <f t="shared" si="6"/>
        <v/>
      </c>
      <c r="AK25" s="4" t="str">
        <f t="shared" si="7"/>
        <v/>
      </c>
      <c r="AL25" s="4"/>
    </row>
    <row r="26" spans="1:38">
      <c r="A26" s="9" t="str">
        <f t="shared" si="19"/>
        <v/>
      </c>
      <c r="B26" s="9" t="str">
        <f t="shared" si="8"/>
        <v/>
      </c>
      <c r="D26" s="10">
        <v>19</v>
      </c>
      <c r="H26">
        <f>IF(ISBLANK(G26),0,VLOOKUP(G26,Table!C:D,2,FALSE))</f>
        <v>0</v>
      </c>
      <c r="I26" s="2">
        <f t="shared" si="9"/>
        <v>0</v>
      </c>
      <c r="J26" s="11" t="e">
        <f t="shared" si="0"/>
        <v>#VALUE!</v>
      </c>
      <c r="K26" s="11">
        <f t="shared" si="20"/>
        <v>0</v>
      </c>
      <c r="N26" s="23" t="str">
        <f t="shared" si="10"/>
        <v/>
      </c>
      <c r="O26" s="24" t="str">
        <f t="shared" si="11"/>
        <v/>
      </c>
      <c r="P26" s="24" t="str">
        <f t="shared" si="12"/>
        <v/>
      </c>
      <c r="Q26" s="25"/>
      <c r="R26" s="3" t="str">
        <f t="shared" si="2"/>
        <v/>
      </c>
      <c r="S26" s="3" t="str">
        <f t="shared" si="3"/>
        <v/>
      </c>
      <c r="T26" s="3"/>
      <c r="W26" s="23" t="str">
        <f t="shared" si="13"/>
        <v/>
      </c>
      <c r="X26" s="24" t="str">
        <f t="shared" si="14"/>
        <v/>
      </c>
      <c r="Y26" s="24" t="str">
        <f t="shared" si="15"/>
        <v/>
      </c>
      <c r="Z26" s="25"/>
      <c r="AA26" s="3" t="str">
        <f t="shared" si="4"/>
        <v/>
      </c>
      <c r="AB26" s="3" t="str">
        <f t="shared" si="5"/>
        <v/>
      </c>
      <c r="AC26" s="3"/>
      <c r="AF26" s="23" t="str">
        <f t="shared" si="16"/>
        <v/>
      </c>
      <c r="AG26" s="24" t="str">
        <f t="shared" si="17"/>
        <v/>
      </c>
      <c r="AH26" s="24" t="str">
        <f t="shared" si="18"/>
        <v/>
      </c>
      <c r="AI26" s="25"/>
      <c r="AJ26" s="3" t="str">
        <f t="shared" si="6"/>
        <v/>
      </c>
      <c r="AK26" s="3" t="str">
        <f t="shared" si="7"/>
        <v/>
      </c>
      <c r="AL26" s="3"/>
    </row>
    <row r="27" spans="1:38">
      <c r="A27" s="9" t="str">
        <f t="shared" si="19"/>
        <v/>
      </c>
      <c r="B27" s="9" t="str">
        <f t="shared" si="8"/>
        <v/>
      </c>
      <c r="D27" s="10">
        <v>20</v>
      </c>
      <c r="H27">
        <f>IF(ISBLANK(G27),0,VLOOKUP(G27,Table!C:D,2,FALSE))</f>
        <v>0</v>
      </c>
      <c r="I27" s="2">
        <f t="shared" si="9"/>
        <v>0</v>
      </c>
      <c r="J27" s="11" t="e">
        <f t="shared" si="0"/>
        <v>#VALUE!</v>
      </c>
      <c r="K27" s="11">
        <f t="shared" si="20"/>
        <v>0</v>
      </c>
      <c r="N27" s="26" t="str">
        <f t="shared" si="10"/>
        <v/>
      </c>
      <c r="O27" s="27" t="str">
        <f t="shared" si="11"/>
        <v/>
      </c>
      <c r="P27" s="27" t="str">
        <f t="shared" si="12"/>
        <v/>
      </c>
      <c r="Q27" s="28"/>
      <c r="R27" s="4" t="str">
        <f t="shared" si="2"/>
        <v/>
      </c>
      <c r="S27" s="4" t="str">
        <f t="shared" si="3"/>
        <v/>
      </c>
      <c r="T27" s="4"/>
      <c r="W27" s="26" t="str">
        <f t="shared" si="13"/>
        <v/>
      </c>
      <c r="X27" s="27" t="str">
        <f t="shared" si="14"/>
        <v/>
      </c>
      <c r="Y27" s="27" t="str">
        <f t="shared" si="15"/>
        <v/>
      </c>
      <c r="Z27" s="28"/>
      <c r="AA27" s="4" t="str">
        <f t="shared" si="4"/>
        <v/>
      </c>
      <c r="AB27" s="4" t="str">
        <f t="shared" si="5"/>
        <v/>
      </c>
      <c r="AC27" s="4"/>
      <c r="AF27" s="26" t="str">
        <f t="shared" si="16"/>
        <v/>
      </c>
      <c r="AG27" s="27" t="str">
        <f t="shared" si="17"/>
        <v/>
      </c>
      <c r="AH27" s="27" t="str">
        <f t="shared" si="18"/>
        <v/>
      </c>
      <c r="AI27" s="28"/>
      <c r="AJ27" s="4" t="str">
        <f t="shared" si="6"/>
        <v/>
      </c>
      <c r="AK27" s="4" t="str">
        <f t="shared" si="7"/>
        <v/>
      </c>
      <c r="AL27" s="4"/>
    </row>
    <row r="28" spans="1:38">
      <c r="A28" s="9" t="str">
        <f t="shared" si="19"/>
        <v/>
      </c>
      <c r="B28" s="9" t="str">
        <f t="shared" si="8"/>
        <v/>
      </c>
      <c r="D28" s="10">
        <v>21</v>
      </c>
      <c r="H28">
        <f>IF(ISBLANK(G28),0,VLOOKUP(G28,Table!C:D,2,FALSE))</f>
        <v>0</v>
      </c>
      <c r="I28" s="2">
        <f t="shared" si="9"/>
        <v>0</v>
      </c>
      <c r="J28" s="11" t="e">
        <f t="shared" si="0"/>
        <v>#VALUE!</v>
      </c>
      <c r="K28" s="11">
        <f t="shared" si="20"/>
        <v>0</v>
      </c>
      <c r="N28" s="23" t="str">
        <f t="shared" si="10"/>
        <v/>
      </c>
      <c r="O28" s="24" t="str">
        <f t="shared" si="11"/>
        <v/>
      </c>
      <c r="P28" s="24" t="str">
        <f t="shared" si="12"/>
        <v/>
      </c>
      <c r="Q28" s="25"/>
      <c r="R28" s="3" t="str">
        <f t="shared" si="2"/>
        <v/>
      </c>
      <c r="S28" s="3" t="str">
        <f t="shared" si="3"/>
        <v/>
      </c>
      <c r="T28" s="3"/>
      <c r="W28" s="23" t="str">
        <f t="shared" si="13"/>
        <v/>
      </c>
      <c r="X28" s="24" t="str">
        <f t="shared" si="14"/>
        <v/>
      </c>
      <c r="Y28" s="24" t="str">
        <f t="shared" si="15"/>
        <v/>
      </c>
      <c r="Z28" s="25"/>
      <c r="AA28" s="3" t="str">
        <f t="shared" si="4"/>
        <v/>
      </c>
      <c r="AB28" s="3" t="str">
        <f t="shared" si="5"/>
        <v/>
      </c>
      <c r="AC28" s="3"/>
      <c r="AF28" s="23" t="str">
        <f t="shared" si="16"/>
        <v/>
      </c>
      <c r="AG28" s="24" t="str">
        <f t="shared" si="17"/>
        <v/>
      </c>
      <c r="AH28" s="24" t="str">
        <f t="shared" si="18"/>
        <v/>
      </c>
      <c r="AI28" s="25"/>
      <c r="AJ28" s="3" t="str">
        <f t="shared" si="6"/>
        <v/>
      </c>
      <c r="AK28" s="3" t="str">
        <f t="shared" si="7"/>
        <v/>
      </c>
      <c r="AL28" s="3"/>
    </row>
    <row r="29" spans="1:38">
      <c r="A29" s="9" t="str">
        <f t="shared" si="19"/>
        <v/>
      </c>
      <c r="B29" s="9" t="str">
        <f t="shared" si="8"/>
        <v/>
      </c>
      <c r="D29" s="10">
        <v>22</v>
      </c>
      <c r="H29">
        <f>IF(ISBLANK(G29),0,VLOOKUP(G29,Table!C:D,2,FALSE))</f>
        <v>0</v>
      </c>
      <c r="I29" s="2">
        <f t="shared" si="9"/>
        <v>0</v>
      </c>
      <c r="J29" s="11" t="e">
        <f t="shared" si="0"/>
        <v>#VALUE!</v>
      </c>
      <c r="K29" s="11">
        <f t="shared" si="20"/>
        <v>0</v>
      </c>
      <c r="N29" s="26" t="str">
        <f t="shared" si="10"/>
        <v/>
      </c>
      <c r="O29" s="27" t="str">
        <f t="shared" si="11"/>
        <v/>
      </c>
      <c r="P29" s="27" t="str">
        <f t="shared" si="12"/>
        <v/>
      </c>
      <c r="Q29" s="28"/>
      <c r="R29" s="4" t="str">
        <f t="shared" si="2"/>
        <v/>
      </c>
      <c r="S29" s="4" t="str">
        <f t="shared" si="3"/>
        <v/>
      </c>
      <c r="T29" s="4"/>
      <c r="W29" s="26" t="str">
        <f t="shared" si="13"/>
        <v/>
      </c>
      <c r="X29" s="27" t="str">
        <f t="shared" si="14"/>
        <v/>
      </c>
      <c r="Y29" s="27" t="str">
        <f t="shared" si="15"/>
        <v/>
      </c>
      <c r="Z29" s="28"/>
      <c r="AA29" s="4" t="str">
        <f t="shared" si="4"/>
        <v/>
      </c>
      <c r="AB29" s="4" t="str">
        <f t="shared" si="5"/>
        <v/>
      </c>
      <c r="AC29" s="4"/>
      <c r="AF29" s="26" t="str">
        <f t="shared" si="16"/>
        <v/>
      </c>
      <c r="AG29" s="27" t="str">
        <f t="shared" si="17"/>
        <v/>
      </c>
      <c r="AH29" s="27" t="str">
        <f t="shared" si="18"/>
        <v/>
      </c>
      <c r="AI29" s="28"/>
      <c r="AJ29" s="4" t="str">
        <f t="shared" si="6"/>
        <v/>
      </c>
      <c r="AK29" s="4" t="str">
        <f t="shared" si="7"/>
        <v/>
      </c>
      <c r="AL29" s="4"/>
    </row>
    <row r="30" spans="1:38">
      <c r="A30" s="9" t="str">
        <f t="shared" si="19"/>
        <v/>
      </c>
      <c r="B30" s="9" t="str">
        <f t="shared" si="8"/>
        <v/>
      </c>
      <c r="D30" s="10">
        <v>23</v>
      </c>
      <c r="H30">
        <f>IF(ISBLANK(G30),0,VLOOKUP(G30,Table!C:D,2,FALSE))</f>
        <v>0</v>
      </c>
      <c r="I30" s="2">
        <f t="shared" si="9"/>
        <v>0</v>
      </c>
      <c r="J30" s="11" t="e">
        <f t="shared" si="0"/>
        <v>#VALUE!</v>
      </c>
      <c r="K30" s="11">
        <f t="shared" si="20"/>
        <v>0</v>
      </c>
      <c r="N30" s="23" t="str">
        <f t="shared" si="10"/>
        <v/>
      </c>
      <c r="O30" s="24" t="str">
        <f t="shared" si="11"/>
        <v/>
      </c>
      <c r="P30" s="24" t="str">
        <f t="shared" si="12"/>
        <v/>
      </c>
      <c r="Q30" s="25"/>
      <c r="R30" s="3" t="str">
        <f t="shared" si="2"/>
        <v/>
      </c>
      <c r="S30" s="3" t="str">
        <f t="shared" si="3"/>
        <v/>
      </c>
      <c r="T30" s="3"/>
      <c r="W30" s="23" t="str">
        <f t="shared" si="13"/>
        <v/>
      </c>
      <c r="X30" s="24" t="str">
        <f t="shared" si="14"/>
        <v/>
      </c>
      <c r="Y30" s="24" t="str">
        <f t="shared" si="15"/>
        <v/>
      </c>
      <c r="Z30" s="25"/>
      <c r="AA30" s="3" t="str">
        <f t="shared" si="4"/>
        <v/>
      </c>
      <c r="AB30" s="3" t="str">
        <f t="shared" si="5"/>
        <v/>
      </c>
      <c r="AC30" s="3"/>
      <c r="AF30" s="23" t="str">
        <f t="shared" si="16"/>
        <v/>
      </c>
      <c r="AG30" s="24" t="str">
        <f t="shared" si="17"/>
        <v/>
      </c>
      <c r="AH30" s="24" t="str">
        <f t="shared" si="18"/>
        <v/>
      </c>
      <c r="AI30" s="25"/>
      <c r="AJ30" s="3" t="str">
        <f t="shared" si="6"/>
        <v/>
      </c>
      <c r="AK30" s="3" t="str">
        <f t="shared" si="7"/>
        <v/>
      </c>
      <c r="AL30" s="3"/>
    </row>
    <row r="31" spans="1:38">
      <c r="A31" s="9" t="str">
        <f t="shared" si="19"/>
        <v/>
      </c>
      <c r="B31" s="9" t="str">
        <f t="shared" si="8"/>
        <v/>
      </c>
      <c r="D31" s="10">
        <v>24</v>
      </c>
      <c r="H31">
        <f>IF(ISBLANK(G31),0,VLOOKUP(G31,Table!C:D,2,FALSE))</f>
        <v>0</v>
      </c>
      <c r="I31" s="2">
        <f t="shared" si="9"/>
        <v>0</v>
      </c>
      <c r="J31" s="11" t="e">
        <f t="shared" si="0"/>
        <v>#VALUE!</v>
      </c>
      <c r="K31" s="11">
        <f t="shared" si="20"/>
        <v>0</v>
      </c>
      <c r="N31" s="26" t="str">
        <f t="shared" si="10"/>
        <v/>
      </c>
      <c r="O31" s="27" t="str">
        <f t="shared" si="11"/>
        <v/>
      </c>
      <c r="P31" s="27" t="str">
        <f t="shared" si="12"/>
        <v/>
      </c>
      <c r="Q31" s="28"/>
      <c r="R31" s="4" t="str">
        <f t="shared" si="2"/>
        <v/>
      </c>
      <c r="S31" s="4" t="str">
        <f t="shared" si="3"/>
        <v/>
      </c>
      <c r="T31" s="4"/>
      <c r="W31" s="26" t="str">
        <f t="shared" si="13"/>
        <v/>
      </c>
      <c r="X31" s="27" t="str">
        <f t="shared" si="14"/>
        <v/>
      </c>
      <c r="Y31" s="27" t="str">
        <f t="shared" si="15"/>
        <v/>
      </c>
      <c r="Z31" s="28"/>
      <c r="AA31" s="4" t="str">
        <f t="shared" si="4"/>
        <v/>
      </c>
      <c r="AB31" s="4" t="str">
        <f t="shared" si="5"/>
        <v/>
      </c>
      <c r="AC31" s="4"/>
      <c r="AF31" s="26" t="str">
        <f t="shared" si="16"/>
        <v/>
      </c>
      <c r="AG31" s="27" t="str">
        <f t="shared" si="17"/>
        <v/>
      </c>
      <c r="AH31" s="27" t="str">
        <f t="shared" si="18"/>
        <v/>
      </c>
      <c r="AI31" s="28"/>
      <c r="AJ31" s="4" t="str">
        <f t="shared" si="6"/>
        <v/>
      </c>
      <c r="AK31" s="4" t="str">
        <f t="shared" si="7"/>
        <v/>
      </c>
      <c r="AL31" s="4"/>
    </row>
    <row r="32" spans="1:38">
      <c r="A32" s="9" t="str">
        <f t="shared" si="19"/>
        <v/>
      </c>
      <c r="B32" s="9" t="str">
        <f t="shared" si="8"/>
        <v/>
      </c>
      <c r="D32" s="10">
        <v>25</v>
      </c>
      <c r="H32">
        <f>IF(ISBLANK(G32),0,VLOOKUP(G32,Table!C:D,2,FALSE))</f>
        <v>0</v>
      </c>
      <c r="I32" s="2">
        <f t="shared" si="9"/>
        <v>0</v>
      </c>
      <c r="J32" s="11" t="e">
        <f t="shared" si="0"/>
        <v>#VALUE!</v>
      </c>
      <c r="K32" s="11">
        <f t="shared" si="20"/>
        <v>0</v>
      </c>
      <c r="N32" s="23" t="str">
        <f t="shared" si="10"/>
        <v/>
      </c>
      <c r="O32" s="24" t="str">
        <f t="shared" si="11"/>
        <v/>
      </c>
      <c r="P32" s="24" t="str">
        <f t="shared" si="12"/>
        <v/>
      </c>
      <c r="Q32" s="25"/>
      <c r="R32" s="3" t="str">
        <f t="shared" si="2"/>
        <v/>
      </c>
      <c r="S32" s="3" t="str">
        <f t="shared" si="3"/>
        <v/>
      </c>
      <c r="T32" s="3"/>
      <c r="W32" s="23" t="str">
        <f t="shared" si="13"/>
        <v/>
      </c>
      <c r="X32" s="24" t="str">
        <f t="shared" si="14"/>
        <v/>
      </c>
      <c r="Y32" s="24" t="str">
        <f t="shared" si="15"/>
        <v/>
      </c>
      <c r="Z32" s="25"/>
      <c r="AA32" s="3" t="str">
        <f t="shared" si="4"/>
        <v/>
      </c>
      <c r="AB32" s="3" t="str">
        <f t="shared" si="5"/>
        <v/>
      </c>
      <c r="AC32" s="3"/>
      <c r="AF32" s="23" t="str">
        <f t="shared" si="16"/>
        <v/>
      </c>
      <c r="AG32" s="24" t="str">
        <f t="shared" si="17"/>
        <v/>
      </c>
      <c r="AH32" s="24" t="str">
        <f t="shared" si="18"/>
        <v/>
      </c>
      <c r="AI32" s="25"/>
      <c r="AJ32" s="3" t="str">
        <f t="shared" si="6"/>
        <v/>
      </c>
      <c r="AK32" s="3" t="str">
        <f t="shared" si="7"/>
        <v/>
      </c>
      <c r="AL32" s="3"/>
    </row>
    <row r="33" spans="1:38">
      <c r="A33" s="9" t="str">
        <f t="shared" si="19"/>
        <v/>
      </c>
      <c r="B33" s="9" t="str">
        <f t="shared" si="8"/>
        <v/>
      </c>
      <c r="D33" s="10">
        <v>26</v>
      </c>
      <c r="H33">
        <f>IF(ISBLANK(G33),0,VLOOKUP(G33,Table!C:D,2,FALSE))</f>
        <v>0</v>
      </c>
      <c r="I33" s="2">
        <f t="shared" si="9"/>
        <v>0</v>
      </c>
      <c r="J33" s="11" t="e">
        <f t="shared" si="0"/>
        <v>#VALUE!</v>
      </c>
      <c r="K33" s="11">
        <f t="shared" si="20"/>
        <v>0</v>
      </c>
      <c r="N33" s="26" t="str">
        <f t="shared" si="10"/>
        <v/>
      </c>
      <c r="O33" s="27" t="str">
        <f t="shared" si="11"/>
        <v/>
      </c>
      <c r="P33" s="27" t="str">
        <f t="shared" si="12"/>
        <v/>
      </c>
      <c r="Q33" s="28"/>
      <c r="R33" s="4" t="str">
        <f t="shared" si="2"/>
        <v/>
      </c>
      <c r="S33" s="4" t="str">
        <f t="shared" si="3"/>
        <v/>
      </c>
      <c r="T33" s="4"/>
      <c r="W33" s="26" t="str">
        <f t="shared" si="13"/>
        <v/>
      </c>
      <c r="X33" s="27" t="str">
        <f t="shared" si="14"/>
        <v/>
      </c>
      <c r="Y33" s="27" t="str">
        <f t="shared" si="15"/>
        <v/>
      </c>
      <c r="Z33" s="28"/>
      <c r="AA33" s="4" t="str">
        <f t="shared" si="4"/>
        <v/>
      </c>
      <c r="AB33" s="4" t="str">
        <f t="shared" si="5"/>
        <v/>
      </c>
      <c r="AC33" s="4"/>
      <c r="AF33" s="26" t="str">
        <f t="shared" si="16"/>
        <v/>
      </c>
      <c r="AG33" s="27" t="str">
        <f t="shared" si="17"/>
        <v/>
      </c>
      <c r="AH33" s="27" t="str">
        <f t="shared" si="18"/>
        <v/>
      </c>
      <c r="AI33" s="28"/>
      <c r="AJ33" s="4" t="str">
        <f t="shared" si="6"/>
        <v/>
      </c>
      <c r="AK33" s="4" t="str">
        <f t="shared" si="7"/>
        <v/>
      </c>
      <c r="AL33" s="4"/>
    </row>
    <row r="34" spans="1:38">
      <c r="A34" s="9" t="str">
        <f t="shared" si="19"/>
        <v/>
      </c>
      <c r="B34" s="9" t="str">
        <f t="shared" si="8"/>
        <v/>
      </c>
      <c r="D34" s="10">
        <v>27</v>
      </c>
      <c r="H34">
        <f>IF(ISBLANK(G34),0,VLOOKUP(G34,Table!C:D,2,FALSE))</f>
        <v>0</v>
      </c>
      <c r="I34" s="2">
        <f t="shared" si="9"/>
        <v>0</v>
      </c>
      <c r="J34" s="11" t="e">
        <f t="shared" si="0"/>
        <v>#VALUE!</v>
      </c>
      <c r="K34" s="11">
        <f t="shared" si="20"/>
        <v>0</v>
      </c>
      <c r="N34" s="23" t="str">
        <f t="shared" si="10"/>
        <v/>
      </c>
      <c r="O34" s="24" t="str">
        <f t="shared" si="11"/>
        <v/>
      </c>
      <c r="P34" s="24" t="str">
        <f t="shared" si="12"/>
        <v/>
      </c>
      <c r="Q34" s="25"/>
      <c r="R34" s="3" t="str">
        <f t="shared" si="2"/>
        <v/>
      </c>
      <c r="S34" s="3" t="str">
        <f t="shared" si="3"/>
        <v/>
      </c>
      <c r="T34" s="3"/>
      <c r="W34" s="23" t="str">
        <f t="shared" si="13"/>
        <v/>
      </c>
      <c r="X34" s="24" t="str">
        <f t="shared" si="14"/>
        <v/>
      </c>
      <c r="Y34" s="24" t="str">
        <f t="shared" si="15"/>
        <v/>
      </c>
      <c r="Z34" s="25"/>
      <c r="AA34" s="3" t="str">
        <f t="shared" si="4"/>
        <v/>
      </c>
      <c r="AB34" s="3" t="str">
        <f t="shared" si="5"/>
        <v/>
      </c>
      <c r="AC34" s="3"/>
      <c r="AF34" s="23" t="str">
        <f t="shared" si="16"/>
        <v/>
      </c>
      <c r="AG34" s="24" t="str">
        <f t="shared" si="17"/>
        <v/>
      </c>
      <c r="AH34" s="24" t="str">
        <f t="shared" si="18"/>
        <v/>
      </c>
      <c r="AI34" s="25"/>
      <c r="AJ34" s="3" t="str">
        <f t="shared" si="6"/>
        <v/>
      </c>
      <c r="AK34" s="3" t="str">
        <f t="shared" si="7"/>
        <v/>
      </c>
      <c r="AL34" s="3"/>
    </row>
    <row r="35" spans="1:38">
      <c r="A35" s="9" t="str">
        <f t="shared" si="19"/>
        <v/>
      </c>
      <c r="B35" s="9" t="str">
        <f t="shared" si="8"/>
        <v/>
      </c>
      <c r="D35" s="10">
        <v>28</v>
      </c>
      <c r="H35">
        <f>IF(ISBLANK(G35),0,VLOOKUP(G35,Table!C:D,2,FALSE))</f>
        <v>0</v>
      </c>
      <c r="I35" s="2">
        <f t="shared" si="9"/>
        <v>0</v>
      </c>
      <c r="J35" s="11" t="e">
        <f t="shared" si="0"/>
        <v>#VALUE!</v>
      </c>
      <c r="K35" s="11">
        <f t="shared" si="20"/>
        <v>0</v>
      </c>
      <c r="N35" s="26" t="str">
        <f t="shared" si="10"/>
        <v/>
      </c>
      <c r="O35" s="27" t="str">
        <f t="shared" si="11"/>
        <v/>
      </c>
      <c r="P35" s="27" t="str">
        <f t="shared" si="12"/>
        <v/>
      </c>
      <c r="Q35" s="28"/>
      <c r="R35" s="4" t="str">
        <f t="shared" si="2"/>
        <v/>
      </c>
      <c r="S35" s="4" t="str">
        <f t="shared" si="3"/>
        <v/>
      </c>
      <c r="T35" s="4"/>
      <c r="W35" s="26" t="str">
        <f t="shared" si="13"/>
        <v/>
      </c>
      <c r="X35" s="27" t="str">
        <f t="shared" si="14"/>
        <v/>
      </c>
      <c r="Y35" s="27" t="str">
        <f t="shared" si="15"/>
        <v/>
      </c>
      <c r="Z35" s="28"/>
      <c r="AA35" s="4" t="str">
        <f t="shared" si="4"/>
        <v/>
      </c>
      <c r="AB35" s="4" t="str">
        <f t="shared" si="5"/>
        <v/>
      </c>
      <c r="AC35" s="4"/>
      <c r="AF35" s="26" t="str">
        <f t="shared" si="16"/>
        <v/>
      </c>
      <c r="AG35" s="27" t="str">
        <f t="shared" si="17"/>
        <v/>
      </c>
      <c r="AH35" s="27" t="str">
        <f t="shared" si="18"/>
        <v/>
      </c>
      <c r="AI35" s="28"/>
      <c r="AJ35" s="4" t="str">
        <f t="shared" si="6"/>
        <v/>
      </c>
      <c r="AK35" s="4" t="str">
        <f t="shared" si="7"/>
        <v/>
      </c>
      <c r="AL35" s="4"/>
    </row>
    <row r="36" spans="1:38">
      <c r="A36" s="9" t="str">
        <f t="shared" si="19"/>
        <v/>
      </c>
      <c r="B36" s="9" t="str">
        <f t="shared" si="8"/>
        <v/>
      </c>
      <c r="D36" s="10">
        <v>29</v>
      </c>
      <c r="H36">
        <f>IF(ISBLANK(G36),0,VLOOKUP(G36,Table!C:D,2,FALSE))</f>
        <v>0</v>
      </c>
      <c r="I36" s="2">
        <f t="shared" si="9"/>
        <v>0</v>
      </c>
      <c r="J36" s="11" t="e">
        <f t="shared" si="0"/>
        <v>#VALUE!</v>
      </c>
      <c r="K36" s="11">
        <f t="shared" si="20"/>
        <v>0</v>
      </c>
      <c r="N36" s="23" t="str">
        <f t="shared" si="10"/>
        <v/>
      </c>
      <c r="O36" s="24" t="str">
        <f t="shared" si="11"/>
        <v/>
      </c>
      <c r="P36" s="24" t="str">
        <f t="shared" si="12"/>
        <v/>
      </c>
      <c r="Q36" s="25"/>
      <c r="R36" s="3" t="str">
        <f t="shared" si="2"/>
        <v/>
      </c>
      <c r="S36" s="3" t="str">
        <f t="shared" si="3"/>
        <v/>
      </c>
      <c r="T36" s="3"/>
      <c r="W36" s="23" t="str">
        <f t="shared" si="13"/>
        <v/>
      </c>
      <c r="X36" s="24" t="str">
        <f t="shared" si="14"/>
        <v/>
      </c>
      <c r="Y36" s="24" t="str">
        <f t="shared" si="15"/>
        <v/>
      </c>
      <c r="Z36" s="25"/>
      <c r="AA36" s="3" t="str">
        <f t="shared" si="4"/>
        <v/>
      </c>
      <c r="AB36" s="3" t="str">
        <f t="shared" si="5"/>
        <v/>
      </c>
      <c r="AC36" s="3"/>
      <c r="AF36" s="23" t="str">
        <f t="shared" si="16"/>
        <v/>
      </c>
      <c r="AG36" s="24" t="str">
        <f t="shared" si="17"/>
        <v/>
      </c>
      <c r="AH36" s="24" t="str">
        <f t="shared" si="18"/>
        <v/>
      </c>
      <c r="AI36" s="25"/>
      <c r="AJ36" s="3" t="str">
        <f t="shared" si="6"/>
        <v/>
      </c>
      <c r="AK36" s="3" t="str">
        <f t="shared" si="7"/>
        <v/>
      </c>
      <c r="AL36" s="3"/>
    </row>
    <row r="37" spans="1:38">
      <c r="A37" s="9" t="str">
        <f t="shared" si="19"/>
        <v/>
      </c>
      <c r="B37" s="9" t="str">
        <f t="shared" si="8"/>
        <v/>
      </c>
      <c r="D37" s="10">
        <v>30</v>
      </c>
      <c r="H37">
        <f>IF(ISBLANK(G37),0,VLOOKUP(G37,Table!C:D,2,FALSE))</f>
        <v>0</v>
      </c>
      <c r="I37" s="2">
        <f t="shared" si="9"/>
        <v>0</v>
      </c>
      <c r="J37" s="11" t="e">
        <f t="shared" si="0"/>
        <v>#VALUE!</v>
      </c>
      <c r="K37" s="11">
        <f t="shared" si="20"/>
        <v>0</v>
      </c>
      <c r="N37" s="26" t="str">
        <f t="shared" si="10"/>
        <v/>
      </c>
      <c r="O37" s="27" t="str">
        <f t="shared" si="11"/>
        <v/>
      </c>
      <c r="P37" s="27" t="str">
        <f t="shared" si="12"/>
        <v/>
      </c>
      <c r="Q37" s="28"/>
      <c r="R37" s="4" t="str">
        <f t="shared" si="2"/>
        <v/>
      </c>
      <c r="S37" s="4" t="str">
        <f t="shared" si="3"/>
        <v/>
      </c>
      <c r="T37" s="4"/>
      <c r="W37" s="26" t="str">
        <f t="shared" si="13"/>
        <v/>
      </c>
      <c r="X37" s="27" t="str">
        <f t="shared" si="14"/>
        <v/>
      </c>
      <c r="Y37" s="27" t="str">
        <f t="shared" si="15"/>
        <v/>
      </c>
      <c r="Z37" s="28"/>
      <c r="AA37" s="4" t="str">
        <f t="shared" si="4"/>
        <v/>
      </c>
      <c r="AB37" s="4" t="str">
        <f t="shared" si="5"/>
        <v/>
      </c>
      <c r="AC37" s="4"/>
      <c r="AF37" s="26" t="str">
        <f t="shared" si="16"/>
        <v/>
      </c>
      <c r="AG37" s="27" t="str">
        <f t="shared" si="17"/>
        <v/>
      </c>
      <c r="AH37" s="27" t="str">
        <f t="shared" si="18"/>
        <v/>
      </c>
      <c r="AI37" s="28"/>
      <c r="AJ37" s="4" t="str">
        <f t="shared" si="6"/>
        <v/>
      </c>
      <c r="AK37" s="4" t="str">
        <f t="shared" si="7"/>
        <v/>
      </c>
      <c r="AL37" s="4"/>
    </row>
    <row r="38" spans="1:38">
      <c r="A38" s="9" t="str">
        <f t="shared" si="19"/>
        <v/>
      </c>
      <c r="B38" s="9" t="str">
        <f t="shared" si="8"/>
        <v/>
      </c>
      <c r="D38" s="10">
        <v>31</v>
      </c>
      <c r="H38">
        <f>IF(ISBLANK(G38),0,VLOOKUP(G38,Table!C:D,2,FALSE))</f>
        <v>0</v>
      </c>
      <c r="I38" s="2">
        <f t="shared" si="9"/>
        <v>0</v>
      </c>
      <c r="J38" s="11" t="e">
        <f t="shared" si="0"/>
        <v>#VALUE!</v>
      </c>
      <c r="K38" s="11">
        <f t="shared" si="20"/>
        <v>0</v>
      </c>
      <c r="N38" s="23" t="str">
        <f t="shared" si="10"/>
        <v/>
      </c>
      <c r="O38" s="24" t="str">
        <f t="shared" si="11"/>
        <v/>
      </c>
      <c r="P38" s="24" t="str">
        <f t="shared" si="12"/>
        <v/>
      </c>
      <c r="Q38" s="25"/>
      <c r="R38" s="3" t="str">
        <f t="shared" si="2"/>
        <v/>
      </c>
      <c r="S38" s="3" t="str">
        <f t="shared" si="3"/>
        <v/>
      </c>
      <c r="T38" s="3"/>
      <c r="W38" s="23" t="str">
        <f t="shared" si="13"/>
        <v/>
      </c>
      <c r="X38" s="24" t="str">
        <f t="shared" si="14"/>
        <v/>
      </c>
      <c r="Y38" s="24" t="str">
        <f t="shared" si="15"/>
        <v/>
      </c>
      <c r="Z38" s="25"/>
      <c r="AA38" s="3" t="str">
        <f t="shared" si="4"/>
        <v/>
      </c>
      <c r="AB38" s="3" t="str">
        <f t="shared" si="5"/>
        <v/>
      </c>
      <c r="AC38" s="3"/>
      <c r="AF38" s="23" t="str">
        <f t="shared" si="16"/>
        <v/>
      </c>
      <c r="AG38" s="24" t="str">
        <f t="shared" si="17"/>
        <v/>
      </c>
      <c r="AH38" s="24" t="str">
        <f t="shared" si="18"/>
        <v/>
      </c>
      <c r="AI38" s="25"/>
      <c r="AJ38" s="3" t="str">
        <f t="shared" si="6"/>
        <v/>
      </c>
      <c r="AK38" s="3" t="str">
        <f t="shared" si="7"/>
        <v/>
      </c>
      <c r="AL38" s="3"/>
    </row>
    <row r="39" spans="1:38">
      <c r="A39" s="9" t="str">
        <f t="shared" si="19"/>
        <v/>
      </c>
      <c r="B39" s="9" t="str">
        <f t="shared" si="8"/>
        <v/>
      </c>
      <c r="D39" s="10">
        <v>32</v>
      </c>
      <c r="H39">
        <f>IF(ISBLANK(G39),0,VLOOKUP(G39,Table!C:D,2,FALSE))</f>
        <v>0</v>
      </c>
      <c r="I39" s="2">
        <f t="shared" si="9"/>
        <v>0</v>
      </c>
      <c r="J39" s="11" t="e">
        <f t="shared" si="0"/>
        <v>#VALUE!</v>
      </c>
      <c r="K39" s="11">
        <f t="shared" si="20"/>
        <v>0</v>
      </c>
      <c r="N39" s="26" t="str">
        <f t="shared" si="10"/>
        <v/>
      </c>
      <c r="O39" s="27" t="str">
        <f t="shared" si="11"/>
        <v/>
      </c>
      <c r="P39" s="27" t="str">
        <f t="shared" si="12"/>
        <v/>
      </c>
      <c r="Q39" s="28"/>
      <c r="R39" s="4" t="str">
        <f t="shared" si="2"/>
        <v/>
      </c>
      <c r="S39" s="4" t="str">
        <f t="shared" si="3"/>
        <v/>
      </c>
      <c r="T39" s="4"/>
      <c r="W39" s="26" t="str">
        <f t="shared" si="13"/>
        <v/>
      </c>
      <c r="X39" s="27" t="str">
        <f t="shared" si="14"/>
        <v/>
      </c>
      <c r="Y39" s="27" t="str">
        <f t="shared" si="15"/>
        <v/>
      </c>
      <c r="Z39" s="28"/>
      <c r="AA39" s="4" t="str">
        <f t="shared" si="4"/>
        <v/>
      </c>
      <c r="AB39" s="4" t="str">
        <f t="shared" si="5"/>
        <v/>
      </c>
      <c r="AC39" s="4"/>
      <c r="AF39" s="26" t="str">
        <f t="shared" si="16"/>
        <v/>
      </c>
      <c r="AG39" s="27" t="str">
        <f t="shared" si="17"/>
        <v/>
      </c>
      <c r="AH39" s="27" t="str">
        <f t="shared" si="18"/>
        <v/>
      </c>
      <c r="AI39" s="28"/>
      <c r="AJ39" s="4" t="str">
        <f t="shared" si="6"/>
        <v/>
      </c>
      <c r="AK39" s="4" t="str">
        <f t="shared" si="7"/>
        <v/>
      </c>
      <c r="AL39" s="4"/>
    </row>
    <row r="40" spans="1:38">
      <c r="A40" s="9" t="str">
        <f t="shared" si="19"/>
        <v/>
      </c>
      <c r="B40" s="9" t="str">
        <f t="shared" si="8"/>
        <v/>
      </c>
      <c r="D40" s="10">
        <v>33</v>
      </c>
      <c r="H40">
        <f>IF(ISBLANK(G40),0,VLOOKUP(G40,Table!C:D,2,FALSE))</f>
        <v>0</v>
      </c>
      <c r="I40" s="2">
        <f t="shared" si="9"/>
        <v>0</v>
      </c>
      <c r="J40" s="11" t="e">
        <f t="shared" ref="J40:J67" si="21">((B40-A40)*1440)*H40</f>
        <v>#VALUE!</v>
      </c>
      <c r="K40" s="11">
        <f t="shared" si="20"/>
        <v>0</v>
      </c>
      <c r="N40" s="23" t="str">
        <f t="shared" si="10"/>
        <v/>
      </c>
      <c r="O40" s="24" t="str">
        <f t="shared" si="11"/>
        <v/>
      </c>
      <c r="P40" s="24" t="str">
        <f t="shared" si="12"/>
        <v/>
      </c>
      <c r="Q40" s="25"/>
      <c r="R40" s="3" t="str">
        <f t="shared" ref="R40:R67" si="22">IF(ISBLANK(Q40),"",VLOOKUP($Q40,$D:$F,2,FALSE))</f>
        <v/>
      </c>
      <c r="S40" s="3" t="str">
        <f t="shared" ref="S40:S67" si="23">IF(ISBLANK(Q40),"",VLOOKUP($Q40,$D:$F,3,FALSE))</f>
        <v/>
      </c>
      <c r="T40" s="3"/>
      <c r="W40" s="23" t="str">
        <f t="shared" si="13"/>
        <v/>
      </c>
      <c r="X40" s="24" t="str">
        <f t="shared" si="14"/>
        <v/>
      </c>
      <c r="Y40" s="24" t="str">
        <f t="shared" si="15"/>
        <v/>
      </c>
      <c r="Z40" s="25"/>
      <c r="AA40" s="3" t="str">
        <f t="shared" ref="AA40:AA67" si="24">IF(ISBLANK(Z40),"",VLOOKUP($Q40,$D:$F,2,FALSE))</f>
        <v/>
      </c>
      <c r="AB40" s="3" t="str">
        <f t="shared" ref="AB40:AB67" si="25">IF(ISBLANK(Z40),"",VLOOKUP($Q40,$D:$F,3,FALSE))</f>
        <v/>
      </c>
      <c r="AC40" s="3"/>
      <c r="AF40" s="23" t="str">
        <f t="shared" si="16"/>
        <v/>
      </c>
      <c r="AG40" s="24" t="str">
        <f t="shared" si="17"/>
        <v/>
      </c>
      <c r="AH40" s="24" t="str">
        <f t="shared" si="18"/>
        <v/>
      </c>
      <c r="AI40" s="25"/>
      <c r="AJ40" s="3" t="str">
        <f t="shared" ref="AJ40:AJ67" si="26">IF(ISBLANK(AI40),"",VLOOKUP($Q40,$D:$F,2,FALSE))</f>
        <v/>
      </c>
      <c r="AK40" s="3" t="str">
        <f t="shared" ref="AK40:AK67" si="27">IF(ISBLANK(AI40),"",VLOOKUP($Q40,$D:$F,3,FALSE))</f>
        <v/>
      </c>
      <c r="AL40" s="3"/>
    </row>
    <row r="41" spans="1:38">
      <c r="A41" s="9" t="str">
        <f t="shared" si="19"/>
        <v/>
      </c>
      <c r="B41" s="9" t="str">
        <f t="shared" si="8"/>
        <v/>
      </c>
      <c r="D41" s="10">
        <v>34</v>
      </c>
      <c r="H41">
        <f>IF(ISBLANK(G41),0,VLOOKUP(G41,Table!C:D,2,FALSE))</f>
        <v>0</v>
      </c>
      <c r="I41" s="2">
        <f t="shared" si="9"/>
        <v>0</v>
      </c>
      <c r="J41" s="11" t="e">
        <f t="shared" si="21"/>
        <v>#VALUE!</v>
      </c>
      <c r="K41" s="11">
        <f t="shared" si="20"/>
        <v>0</v>
      </c>
      <c r="N41" s="26" t="str">
        <f t="shared" si="10"/>
        <v/>
      </c>
      <c r="O41" s="27" t="str">
        <f t="shared" si="11"/>
        <v/>
      </c>
      <c r="P41" s="27" t="str">
        <f t="shared" si="12"/>
        <v/>
      </c>
      <c r="Q41" s="28"/>
      <c r="R41" s="4" t="str">
        <f t="shared" si="22"/>
        <v/>
      </c>
      <c r="S41" s="4" t="str">
        <f t="shared" si="23"/>
        <v/>
      </c>
      <c r="T41" s="4"/>
      <c r="W41" s="26" t="str">
        <f t="shared" si="13"/>
        <v/>
      </c>
      <c r="X41" s="27" t="str">
        <f t="shared" si="14"/>
        <v/>
      </c>
      <c r="Y41" s="27" t="str">
        <f t="shared" si="15"/>
        <v/>
      </c>
      <c r="Z41" s="28"/>
      <c r="AA41" s="4" t="str">
        <f t="shared" si="24"/>
        <v/>
      </c>
      <c r="AB41" s="4" t="str">
        <f t="shared" si="25"/>
        <v/>
      </c>
      <c r="AC41" s="4"/>
      <c r="AF41" s="26" t="str">
        <f t="shared" si="16"/>
        <v/>
      </c>
      <c r="AG41" s="27" t="str">
        <f t="shared" si="17"/>
        <v/>
      </c>
      <c r="AH41" s="27" t="str">
        <f t="shared" si="18"/>
        <v/>
      </c>
      <c r="AI41" s="28"/>
      <c r="AJ41" s="4" t="str">
        <f t="shared" si="26"/>
        <v/>
      </c>
      <c r="AK41" s="4" t="str">
        <f t="shared" si="27"/>
        <v/>
      </c>
      <c r="AL41" s="4"/>
    </row>
    <row r="42" spans="1:38">
      <c r="A42" s="9" t="str">
        <f t="shared" si="19"/>
        <v/>
      </c>
      <c r="B42" s="9" t="str">
        <f t="shared" si="8"/>
        <v/>
      </c>
      <c r="D42" s="10">
        <v>35</v>
      </c>
      <c r="H42">
        <f>IF(ISBLANK(G42),0,VLOOKUP(G42,Table!C:D,2,FALSE))</f>
        <v>0</v>
      </c>
      <c r="I42" s="2">
        <f t="shared" si="9"/>
        <v>0</v>
      </c>
      <c r="J42" s="11" t="e">
        <f t="shared" si="21"/>
        <v>#VALUE!</v>
      </c>
      <c r="K42" s="11">
        <f t="shared" si="20"/>
        <v>0</v>
      </c>
      <c r="N42" s="23" t="str">
        <f t="shared" si="10"/>
        <v/>
      </c>
      <c r="O42" s="24" t="str">
        <f t="shared" si="11"/>
        <v/>
      </c>
      <c r="P42" s="24" t="str">
        <f t="shared" si="12"/>
        <v/>
      </c>
      <c r="Q42" s="25"/>
      <c r="R42" s="3" t="str">
        <f t="shared" si="22"/>
        <v/>
      </c>
      <c r="S42" s="3" t="str">
        <f t="shared" si="23"/>
        <v/>
      </c>
      <c r="T42" s="3"/>
      <c r="W42" s="23" t="str">
        <f t="shared" si="13"/>
        <v/>
      </c>
      <c r="X42" s="24" t="str">
        <f t="shared" si="14"/>
        <v/>
      </c>
      <c r="Y42" s="24" t="str">
        <f t="shared" si="15"/>
        <v/>
      </c>
      <c r="Z42" s="25"/>
      <c r="AA42" s="3" t="str">
        <f t="shared" si="24"/>
        <v/>
      </c>
      <c r="AB42" s="3" t="str">
        <f t="shared" si="25"/>
        <v/>
      </c>
      <c r="AC42" s="3"/>
      <c r="AF42" s="23" t="str">
        <f t="shared" si="16"/>
        <v/>
      </c>
      <c r="AG42" s="24" t="str">
        <f t="shared" si="17"/>
        <v/>
      </c>
      <c r="AH42" s="24" t="str">
        <f t="shared" si="18"/>
        <v/>
      </c>
      <c r="AI42" s="25"/>
      <c r="AJ42" s="3" t="str">
        <f t="shared" si="26"/>
        <v/>
      </c>
      <c r="AK42" s="3" t="str">
        <f t="shared" si="27"/>
        <v/>
      </c>
      <c r="AL42" s="3"/>
    </row>
    <row r="43" spans="1:38">
      <c r="A43" s="9" t="str">
        <f t="shared" si="19"/>
        <v/>
      </c>
      <c r="B43" s="9" t="str">
        <f t="shared" si="8"/>
        <v/>
      </c>
      <c r="D43" s="10">
        <v>36</v>
      </c>
      <c r="H43">
        <f>IF(ISBLANK(G43),0,VLOOKUP(G43,Table!C:D,2,FALSE))</f>
        <v>0</v>
      </c>
      <c r="I43" s="2">
        <f t="shared" si="9"/>
        <v>0</v>
      </c>
      <c r="J43" s="11" t="e">
        <f t="shared" si="21"/>
        <v>#VALUE!</v>
      </c>
      <c r="K43" s="11">
        <f t="shared" si="20"/>
        <v>0</v>
      </c>
      <c r="N43" s="26" t="str">
        <f t="shared" si="10"/>
        <v/>
      </c>
      <c r="O43" s="27" t="str">
        <f t="shared" si="11"/>
        <v/>
      </c>
      <c r="P43" s="27" t="str">
        <f t="shared" si="12"/>
        <v/>
      </c>
      <c r="Q43" s="28"/>
      <c r="R43" s="4" t="str">
        <f t="shared" si="22"/>
        <v/>
      </c>
      <c r="S43" s="4" t="str">
        <f t="shared" si="23"/>
        <v/>
      </c>
      <c r="T43" s="4"/>
      <c r="W43" s="26" t="str">
        <f t="shared" si="13"/>
        <v/>
      </c>
      <c r="X43" s="27" t="str">
        <f t="shared" si="14"/>
        <v/>
      </c>
      <c r="Y43" s="27" t="str">
        <f t="shared" si="15"/>
        <v/>
      </c>
      <c r="Z43" s="28"/>
      <c r="AA43" s="4" t="str">
        <f t="shared" si="24"/>
        <v/>
      </c>
      <c r="AB43" s="4" t="str">
        <f t="shared" si="25"/>
        <v/>
      </c>
      <c r="AC43" s="4"/>
      <c r="AF43" s="26" t="str">
        <f t="shared" si="16"/>
        <v/>
      </c>
      <c r="AG43" s="27" t="str">
        <f t="shared" si="17"/>
        <v/>
      </c>
      <c r="AH43" s="27" t="str">
        <f t="shared" si="18"/>
        <v/>
      </c>
      <c r="AI43" s="28"/>
      <c r="AJ43" s="4" t="str">
        <f t="shared" si="26"/>
        <v/>
      </c>
      <c r="AK43" s="4" t="str">
        <f t="shared" si="27"/>
        <v/>
      </c>
      <c r="AL43" s="4"/>
    </row>
    <row r="44" spans="1:38">
      <c r="A44" s="9" t="str">
        <f t="shared" si="19"/>
        <v/>
      </c>
      <c r="B44" s="9" t="str">
        <f t="shared" si="8"/>
        <v/>
      </c>
      <c r="D44" s="10">
        <v>37</v>
      </c>
      <c r="H44">
        <f>IF(ISBLANK(G44),0,VLOOKUP(G44,Table!C:D,2,FALSE))</f>
        <v>0</v>
      </c>
      <c r="I44" s="2">
        <f t="shared" si="9"/>
        <v>0</v>
      </c>
      <c r="J44" s="11" t="e">
        <f t="shared" si="21"/>
        <v>#VALUE!</v>
      </c>
      <c r="K44" s="11">
        <f t="shared" si="20"/>
        <v>0</v>
      </c>
      <c r="N44" s="23" t="str">
        <f t="shared" si="10"/>
        <v/>
      </c>
      <c r="O44" s="24" t="str">
        <f t="shared" si="11"/>
        <v/>
      </c>
      <c r="P44" s="24" t="str">
        <f t="shared" si="12"/>
        <v/>
      </c>
      <c r="Q44" s="25"/>
      <c r="R44" s="3" t="str">
        <f t="shared" si="22"/>
        <v/>
      </c>
      <c r="S44" s="3" t="str">
        <f t="shared" si="23"/>
        <v/>
      </c>
      <c r="T44" s="3"/>
      <c r="W44" s="23" t="str">
        <f t="shared" si="13"/>
        <v/>
      </c>
      <c r="X44" s="24" t="str">
        <f t="shared" si="14"/>
        <v/>
      </c>
      <c r="Y44" s="24" t="str">
        <f t="shared" si="15"/>
        <v/>
      </c>
      <c r="Z44" s="25"/>
      <c r="AA44" s="3" t="str">
        <f t="shared" si="24"/>
        <v/>
      </c>
      <c r="AB44" s="3" t="str">
        <f t="shared" si="25"/>
        <v/>
      </c>
      <c r="AC44" s="3"/>
      <c r="AF44" s="23" t="str">
        <f t="shared" si="16"/>
        <v/>
      </c>
      <c r="AG44" s="24" t="str">
        <f t="shared" si="17"/>
        <v/>
      </c>
      <c r="AH44" s="24" t="str">
        <f t="shared" si="18"/>
        <v/>
      </c>
      <c r="AI44" s="25"/>
      <c r="AJ44" s="3" t="str">
        <f t="shared" si="26"/>
        <v/>
      </c>
      <c r="AK44" s="3" t="str">
        <f t="shared" si="27"/>
        <v/>
      </c>
      <c r="AL44" s="3"/>
    </row>
    <row r="45" spans="1:38">
      <c r="A45" s="9" t="str">
        <f t="shared" si="19"/>
        <v/>
      </c>
      <c r="B45" s="9" t="str">
        <f t="shared" si="8"/>
        <v/>
      </c>
      <c r="D45" s="10">
        <v>38</v>
      </c>
      <c r="H45">
        <f>IF(ISBLANK(G45),0,VLOOKUP(G45,Table!C:D,2,FALSE))</f>
        <v>0</v>
      </c>
      <c r="I45" s="2">
        <f t="shared" si="9"/>
        <v>0</v>
      </c>
      <c r="J45" s="11" t="e">
        <f t="shared" si="21"/>
        <v>#VALUE!</v>
      </c>
      <c r="K45" s="11">
        <f t="shared" si="20"/>
        <v>0</v>
      </c>
      <c r="N45" s="26" t="str">
        <f t="shared" si="10"/>
        <v/>
      </c>
      <c r="O45" s="27" t="str">
        <f t="shared" si="11"/>
        <v/>
      </c>
      <c r="P45" s="27" t="str">
        <f t="shared" si="12"/>
        <v/>
      </c>
      <c r="Q45" s="28"/>
      <c r="R45" s="4" t="str">
        <f t="shared" si="22"/>
        <v/>
      </c>
      <c r="S45" s="4" t="str">
        <f t="shared" si="23"/>
        <v/>
      </c>
      <c r="T45" s="4"/>
      <c r="W45" s="26" t="str">
        <f t="shared" si="13"/>
        <v/>
      </c>
      <c r="X45" s="27" t="str">
        <f t="shared" si="14"/>
        <v/>
      </c>
      <c r="Y45" s="27" t="str">
        <f t="shared" si="15"/>
        <v/>
      </c>
      <c r="Z45" s="28"/>
      <c r="AA45" s="4" t="str">
        <f t="shared" si="24"/>
        <v/>
      </c>
      <c r="AB45" s="4" t="str">
        <f t="shared" si="25"/>
        <v/>
      </c>
      <c r="AC45" s="4"/>
      <c r="AF45" s="26" t="str">
        <f t="shared" si="16"/>
        <v/>
      </c>
      <c r="AG45" s="27" t="str">
        <f t="shared" si="17"/>
        <v/>
      </c>
      <c r="AH45" s="27" t="str">
        <f t="shared" si="18"/>
        <v/>
      </c>
      <c r="AI45" s="28"/>
      <c r="AJ45" s="4" t="str">
        <f t="shared" si="26"/>
        <v/>
      </c>
      <c r="AK45" s="4" t="str">
        <f t="shared" si="27"/>
        <v/>
      </c>
      <c r="AL45" s="4"/>
    </row>
    <row r="46" spans="1:38">
      <c r="A46" s="9" t="str">
        <f t="shared" si="19"/>
        <v/>
      </c>
      <c r="B46" s="9" t="str">
        <f t="shared" si="8"/>
        <v/>
      </c>
      <c r="D46" s="10">
        <v>39</v>
      </c>
      <c r="H46">
        <f>IF(ISBLANK(G46),0,VLOOKUP(G46,Table!C:D,2,FALSE))</f>
        <v>0</v>
      </c>
      <c r="I46" s="2">
        <f t="shared" si="9"/>
        <v>0</v>
      </c>
      <c r="J46" s="11" t="e">
        <f t="shared" si="21"/>
        <v>#VALUE!</v>
      </c>
      <c r="K46" s="11">
        <f t="shared" si="20"/>
        <v>0</v>
      </c>
      <c r="N46" s="23" t="str">
        <f t="shared" si="10"/>
        <v/>
      </c>
      <c r="O46" s="24" t="str">
        <f t="shared" si="11"/>
        <v/>
      </c>
      <c r="P46" s="24" t="str">
        <f t="shared" si="12"/>
        <v/>
      </c>
      <c r="Q46" s="25"/>
      <c r="R46" s="3" t="str">
        <f t="shared" si="22"/>
        <v/>
      </c>
      <c r="S46" s="3" t="str">
        <f t="shared" si="23"/>
        <v/>
      </c>
      <c r="T46" s="3"/>
      <c r="W46" s="23" t="str">
        <f t="shared" si="13"/>
        <v/>
      </c>
      <c r="X46" s="24" t="str">
        <f t="shared" si="14"/>
        <v/>
      </c>
      <c r="Y46" s="24" t="str">
        <f t="shared" si="15"/>
        <v/>
      </c>
      <c r="Z46" s="25"/>
      <c r="AA46" s="3" t="str">
        <f t="shared" si="24"/>
        <v/>
      </c>
      <c r="AB46" s="3" t="str">
        <f t="shared" si="25"/>
        <v/>
      </c>
      <c r="AC46" s="3"/>
      <c r="AF46" s="23" t="str">
        <f t="shared" si="16"/>
        <v/>
      </c>
      <c r="AG46" s="24" t="str">
        <f t="shared" si="17"/>
        <v/>
      </c>
      <c r="AH46" s="24" t="str">
        <f t="shared" si="18"/>
        <v/>
      </c>
      <c r="AI46" s="25"/>
      <c r="AJ46" s="3" t="str">
        <f t="shared" si="26"/>
        <v/>
      </c>
      <c r="AK46" s="3" t="str">
        <f t="shared" si="27"/>
        <v/>
      </c>
      <c r="AL46" s="3"/>
    </row>
    <row r="47" spans="1:38">
      <c r="A47" s="9" t="str">
        <f t="shared" si="19"/>
        <v/>
      </c>
      <c r="B47" s="9" t="str">
        <f t="shared" si="8"/>
        <v/>
      </c>
      <c r="D47" s="10">
        <v>40</v>
      </c>
      <c r="H47">
        <f>IF(ISBLANK(G47),0,VLOOKUP(G47,Table!C:D,2,FALSE))</f>
        <v>0</v>
      </c>
      <c r="I47" s="2">
        <f t="shared" si="9"/>
        <v>0</v>
      </c>
      <c r="J47" s="11" t="e">
        <f t="shared" si="21"/>
        <v>#VALUE!</v>
      </c>
      <c r="K47" s="11">
        <f t="shared" si="20"/>
        <v>0</v>
      </c>
      <c r="N47" s="26" t="str">
        <f t="shared" si="10"/>
        <v/>
      </c>
      <c r="O47" s="27" t="str">
        <f t="shared" si="11"/>
        <v/>
      </c>
      <c r="P47" s="27" t="str">
        <f t="shared" si="12"/>
        <v/>
      </c>
      <c r="Q47" s="28"/>
      <c r="R47" s="4" t="str">
        <f t="shared" si="22"/>
        <v/>
      </c>
      <c r="S47" s="4" t="str">
        <f t="shared" si="23"/>
        <v/>
      </c>
      <c r="T47" s="4"/>
      <c r="W47" s="26" t="str">
        <f t="shared" si="13"/>
        <v/>
      </c>
      <c r="X47" s="27" t="str">
        <f t="shared" si="14"/>
        <v/>
      </c>
      <c r="Y47" s="27" t="str">
        <f t="shared" si="15"/>
        <v/>
      </c>
      <c r="Z47" s="28"/>
      <c r="AA47" s="4" t="str">
        <f t="shared" si="24"/>
        <v/>
      </c>
      <c r="AB47" s="4" t="str">
        <f t="shared" si="25"/>
        <v/>
      </c>
      <c r="AC47" s="4"/>
      <c r="AF47" s="26" t="str">
        <f t="shared" si="16"/>
        <v/>
      </c>
      <c r="AG47" s="27" t="str">
        <f t="shared" si="17"/>
        <v/>
      </c>
      <c r="AH47" s="27" t="str">
        <f t="shared" si="18"/>
        <v/>
      </c>
      <c r="AI47" s="28"/>
      <c r="AJ47" s="4" t="str">
        <f t="shared" si="26"/>
        <v/>
      </c>
      <c r="AK47" s="4" t="str">
        <f t="shared" si="27"/>
        <v/>
      </c>
      <c r="AL47" s="4"/>
    </row>
    <row r="48" spans="1:38">
      <c r="A48" s="9" t="str">
        <f t="shared" si="19"/>
        <v/>
      </c>
      <c r="B48" s="9" t="str">
        <f t="shared" si="8"/>
        <v/>
      </c>
      <c r="D48" s="10">
        <v>41</v>
      </c>
      <c r="H48">
        <f>IF(ISBLANK(G48),0,VLOOKUP(G48,Table!C:D,2,FALSE))</f>
        <v>0</v>
      </c>
      <c r="I48" s="2">
        <f t="shared" si="9"/>
        <v>0</v>
      </c>
      <c r="J48" s="11" t="e">
        <f t="shared" si="21"/>
        <v>#VALUE!</v>
      </c>
      <c r="K48" s="11">
        <f t="shared" si="20"/>
        <v>0</v>
      </c>
      <c r="N48" s="23" t="str">
        <f t="shared" si="10"/>
        <v/>
      </c>
      <c r="O48" s="24" t="str">
        <f t="shared" si="11"/>
        <v/>
      </c>
      <c r="P48" s="24" t="str">
        <f t="shared" si="12"/>
        <v/>
      </c>
      <c r="Q48" s="25"/>
      <c r="R48" s="3" t="str">
        <f t="shared" si="22"/>
        <v/>
      </c>
      <c r="S48" s="3" t="str">
        <f t="shared" si="23"/>
        <v/>
      </c>
      <c r="T48" s="3"/>
      <c r="W48" s="23" t="str">
        <f t="shared" si="13"/>
        <v/>
      </c>
      <c r="X48" s="24" t="str">
        <f t="shared" si="14"/>
        <v/>
      </c>
      <c r="Y48" s="24" t="str">
        <f t="shared" si="15"/>
        <v/>
      </c>
      <c r="Z48" s="25"/>
      <c r="AA48" s="3" t="str">
        <f t="shared" si="24"/>
        <v/>
      </c>
      <c r="AB48" s="3" t="str">
        <f t="shared" si="25"/>
        <v/>
      </c>
      <c r="AC48" s="3"/>
      <c r="AF48" s="23" t="str">
        <f t="shared" si="16"/>
        <v/>
      </c>
      <c r="AG48" s="24" t="str">
        <f t="shared" si="17"/>
        <v/>
      </c>
      <c r="AH48" s="24" t="str">
        <f t="shared" si="18"/>
        <v/>
      </c>
      <c r="AI48" s="25"/>
      <c r="AJ48" s="3" t="str">
        <f t="shared" si="26"/>
        <v/>
      </c>
      <c r="AK48" s="3" t="str">
        <f t="shared" si="27"/>
        <v/>
      </c>
      <c r="AL48" s="3"/>
    </row>
    <row r="49" spans="1:38">
      <c r="A49" s="9" t="str">
        <f t="shared" si="19"/>
        <v/>
      </c>
      <c r="B49" s="9" t="str">
        <f t="shared" si="8"/>
        <v/>
      </c>
      <c r="D49" s="10">
        <v>42</v>
      </c>
      <c r="H49">
        <f>IF(ISBLANK(G49),0,VLOOKUP(G49,Table!C:D,2,FALSE))</f>
        <v>0</v>
      </c>
      <c r="I49" s="2">
        <f t="shared" si="9"/>
        <v>0</v>
      </c>
      <c r="J49" s="11" t="e">
        <f t="shared" si="21"/>
        <v>#VALUE!</v>
      </c>
      <c r="K49" s="11">
        <f t="shared" si="20"/>
        <v>0</v>
      </c>
      <c r="N49" s="26" t="str">
        <f t="shared" si="10"/>
        <v/>
      </c>
      <c r="O49" s="27" t="str">
        <f t="shared" si="11"/>
        <v/>
      </c>
      <c r="P49" s="27" t="str">
        <f t="shared" si="12"/>
        <v/>
      </c>
      <c r="Q49" s="28"/>
      <c r="R49" s="4" t="str">
        <f t="shared" si="22"/>
        <v/>
      </c>
      <c r="S49" s="4" t="str">
        <f t="shared" si="23"/>
        <v/>
      </c>
      <c r="T49" s="4"/>
      <c r="W49" s="26" t="str">
        <f t="shared" si="13"/>
        <v/>
      </c>
      <c r="X49" s="27" t="str">
        <f t="shared" si="14"/>
        <v/>
      </c>
      <c r="Y49" s="27" t="str">
        <f t="shared" si="15"/>
        <v/>
      </c>
      <c r="Z49" s="28"/>
      <c r="AA49" s="4" t="str">
        <f t="shared" si="24"/>
        <v/>
      </c>
      <c r="AB49" s="4" t="str">
        <f t="shared" si="25"/>
        <v/>
      </c>
      <c r="AC49" s="4"/>
      <c r="AF49" s="26" t="str">
        <f t="shared" si="16"/>
        <v/>
      </c>
      <c r="AG49" s="27" t="str">
        <f t="shared" si="17"/>
        <v/>
      </c>
      <c r="AH49" s="27" t="str">
        <f t="shared" si="18"/>
        <v/>
      </c>
      <c r="AI49" s="28"/>
      <c r="AJ49" s="4" t="str">
        <f t="shared" si="26"/>
        <v/>
      </c>
      <c r="AK49" s="4" t="str">
        <f t="shared" si="27"/>
        <v/>
      </c>
      <c r="AL49" s="4"/>
    </row>
    <row r="50" spans="1:38">
      <c r="A50" s="9" t="str">
        <f t="shared" si="19"/>
        <v/>
      </c>
      <c r="B50" s="9" t="str">
        <f t="shared" si="8"/>
        <v/>
      </c>
      <c r="D50" s="10">
        <v>43</v>
      </c>
      <c r="H50">
        <f>IF(ISBLANK(G50),0,VLOOKUP(G50,Table!C:D,2,FALSE))</f>
        <v>0</v>
      </c>
      <c r="I50" s="2">
        <f t="shared" si="9"/>
        <v>0</v>
      </c>
      <c r="J50" s="11" t="e">
        <f t="shared" si="21"/>
        <v>#VALUE!</v>
      </c>
      <c r="K50" s="11">
        <f t="shared" si="20"/>
        <v>0</v>
      </c>
      <c r="N50" s="23" t="str">
        <f t="shared" si="10"/>
        <v/>
      </c>
      <c r="O50" s="24" t="str">
        <f t="shared" si="11"/>
        <v/>
      </c>
      <c r="P50" s="24" t="str">
        <f t="shared" si="12"/>
        <v/>
      </c>
      <c r="Q50" s="25"/>
      <c r="R50" s="3" t="str">
        <f t="shared" si="22"/>
        <v/>
      </c>
      <c r="S50" s="3" t="str">
        <f t="shared" si="23"/>
        <v/>
      </c>
      <c r="T50" s="3"/>
      <c r="W50" s="23" t="str">
        <f t="shared" si="13"/>
        <v/>
      </c>
      <c r="X50" s="24" t="str">
        <f t="shared" si="14"/>
        <v/>
      </c>
      <c r="Y50" s="24" t="str">
        <f t="shared" si="15"/>
        <v/>
      </c>
      <c r="Z50" s="25"/>
      <c r="AA50" s="3" t="str">
        <f t="shared" si="24"/>
        <v/>
      </c>
      <c r="AB50" s="3" t="str">
        <f t="shared" si="25"/>
        <v/>
      </c>
      <c r="AC50" s="3"/>
      <c r="AF50" s="23" t="str">
        <f t="shared" si="16"/>
        <v/>
      </c>
      <c r="AG50" s="24" t="str">
        <f t="shared" si="17"/>
        <v/>
      </c>
      <c r="AH50" s="24" t="str">
        <f t="shared" si="18"/>
        <v/>
      </c>
      <c r="AI50" s="25"/>
      <c r="AJ50" s="3" t="str">
        <f t="shared" si="26"/>
        <v/>
      </c>
      <c r="AK50" s="3" t="str">
        <f t="shared" si="27"/>
        <v/>
      </c>
      <c r="AL50" s="3"/>
    </row>
    <row r="51" spans="1:38">
      <c r="A51" s="9" t="str">
        <f t="shared" si="19"/>
        <v/>
      </c>
      <c r="B51" s="9" t="str">
        <f t="shared" si="8"/>
        <v/>
      </c>
      <c r="D51" s="10">
        <v>44</v>
      </c>
      <c r="H51">
        <f>IF(ISBLANK(G51),0,VLOOKUP(G51,Table!C:D,2,FALSE))</f>
        <v>0</v>
      </c>
      <c r="I51" s="2">
        <f t="shared" si="9"/>
        <v>0</v>
      </c>
      <c r="J51" s="11" t="e">
        <f t="shared" si="21"/>
        <v>#VALUE!</v>
      </c>
      <c r="K51" s="11">
        <f t="shared" si="20"/>
        <v>0</v>
      </c>
      <c r="N51" s="26" t="str">
        <f t="shared" si="10"/>
        <v/>
      </c>
      <c r="O51" s="27" t="str">
        <f t="shared" si="11"/>
        <v/>
      </c>
      <c r="P51" s="27" t="str">
        <f t="shared" si="12"/>
        <v/>
      </c>
      <c r="Q51" s="28"/>
      <c r="R51" s="4" t="str">
        <f t="shared" si="22"/>
        <v/>
      </c>
      <c r="S51" s="4" t="str">
        <f t="shared" si="23"/>
        <v/>
      </c>
      <c r="T51" s="4"/>
      <c r="W51" s="26" t="str">
        <f t="shared" si="13"/>
        <v/>
      </c>
      <c r="X51" s="27" t="str">
        <f t="shared" si="14"/>
        <v/>
      </c>
      <c r="Y51" s="27" t="str">
        <f t="shared" si="15"/>
        <v/>
      </c>
      <c r="Z51" s="28"/>
      <c r="AA51" s="4" t="str">
        <f t="shared" si="24"/>
        <v/>
      </c>
      <c r="AB51" s="4" t="str">
        <f t="shared" si="25"/>
        <v/>
      </c>
      <c r="AC51" s="4"/>
      <c r="AF51" s="26" t="str">
        <f t="shared" si="16"/>
        <v/>
      </c>
      <c r="AG51" s="27" t="str">
        <f t="shared" si="17"/>
        <v/>
      </c>
      <c r="AH51" s="27" t="str">
        <f t="shared" si="18"/>
        <v/>
      </c>
      <c r="AI51" s="28"/>
      <c r="AJ51" s="4" t="str">
        <f t="shared" si="26"/>
        <v/>
      </c>
      <c r="AK51" s="4" t="str">
        <f t="shared" si="27"/>
        <v/>
      </c>
      <c r="AL51" s="4"/>
    </row>
    <row r="52" spans="1:38">
      <c r="A52" s="9" t="str">
        <f t="shared" si="19"/>
        <v/>
      </c>
      <c r="B52" s="9" t="str">
        <f t="shared" si="8"/>
        <v/>
      </c>
      <c r="D52" s="10">
        <v>45</v>
      </c>
      <c r="H52">
        <f>IF(ISBLANK(G52),0,VLOOKUP(G52,Table!C:D,2,FALSE))</f>
        <v>0</v>
      </c>
      <c r="I52" s="2">
        <f t="shared" si="9"/>
        <v>0</v>
      </c>
      <c r="J52" s="11" t="e">
        <f t="shared" si="21"/>
        <v>#VALUE!</v>
      </c>
      <c r="K52" s="11">
        <f t="shared" si="20"/>
        <v>0</v>
      </c>
      <c r="N52" s="23" t="str">
        <f t="shared" si="10"/>
        <v/>
      </c>
      <c r="O52" s="24" t="str">
        <f t="shared" si="11"/>
        <v/>
      </c>
      <c r="P52" s="24" t="str">
        <f t="shared" si="12"/>
        <v/>
      </c>
      <c r="Q52" s="25"/>
      <c r="R52" s="3" t="str">
        <f t="shared" si="22"/>
        <v/>
      </c>
      <c r="S52" s="3" t="str">
        <f t="shared" si="23"/>
        <v/>
      </c>
      <c r="T52" s="3"/>
      <c r="W52" s="23" t="str">
        <f t="shared" si="13"/>
        <v/>
      </c>
      <c r="X52" s="24" t="str">
        <f t="shared" si="14"/>
        <v/>
      </c>
      <c r="Y52" s="24" t="str">
        <f t="shared" si="15"/>
        <v/>
      </c>
      <c r="Z52" s="25"/>
      <c r="AA52" s="3" t="str">
        <f t="shared" si="24"/>
        <v/>
      </c>
      <c r="AB52" s="3" t="str">
        <f t="shared" si="25"/>
        <v/>
      </c>
      <c r="AC52" s="3"/>
      <c r="AF52" s="23" t="str">
        <f t="shared" si="16"/>
        <v/>
      </c>
      <c r="AG52" s="24" t="str">
        <f t="shared" si="17"/>
        <v/>
      </c>
      <c r="AH52" s="24" t="str">
        <f t="shared" si="18"/>
        <v/>
      </c>
      <c r="AI52" s="25"/>
      <c r="AJ52" s="3" t="str">
        <f t="shared" si="26"/>
        <v/>
      </c>
      <c r="AK52" s="3" t="str">
        <f t="shared" si="27"/>
        <v/>
      </c>
      <c r="AL52" s="3"/>
    </row>
    <row r="53" spans="1:38">
      <c r="A53" s="9" t="str">
        <f t="shared" si="19"/>
        <v/>
      </c>
      <c r="B53" s="9" t="str">
        <f t="shared" si="8"/>
        <v/>
      </c>
      <c r="D53" s="10">
        <v>46</v>
      </c>
      <c r="H53">
        <f>IF(ISBLANK(G53),0,VLOOKUP(G53,Table!C:D,2,FALSE))</f>
        <v>0</v>
      </c>
      <c r="I53" s="2">
        <f t="shared" si="9"/>
        <v>0</v>
      </c>
      <c r="J53" s="11" t="e">
        <f t="shared" si="21"/>
        <v>#VALUE!</v>
      </c>
      <c r="K53" s="11">
        <f t="shared" si="20"/>
        <v>0</v>
      </c>
      <c r="N53" s="26" t="str">
        <f t="shared" si="10"/>
        <v/>
      </c>
      <c r="O53" s="27" t="str">
        <f t="shared" si="11"/>
        <v/>
      </c>
      <c r="P53" s="27" t="str">
        <f t="shared" si="12"/>
        <v/>
      </c>
      <c r="Q53" s="28"/>
      <c r="R53" s="4" t="str">
        <f t="shared" si="22"/>
        <v/>
      </c>
      <c r="S53" s="4" t="str">
        <f t="shared" si="23"/>
        <v/>
      </c>
      <c r="T53" s="4"/>
      <c r="W53" s="26" t="str">
        <f t="shared" si="13"/>
        <v/>
      </c>
      <c r="X53" s="27" t="str">
        <f t="shared" si="14"/>
        <v/>
      </c>
      <c r="Y53" s="27" t="str">
        <f t="shared" si="15"/>
        <v/>
      </c>
      <c r="Z53" s="28"/>
      <c r="AA53" s="4" t="str">
        <f t="shared" si="24"/>
        <v/>
      </c>
      <c r="AB53" s="4" t="str">
        <f t="shared" si="25"/>
        <v/>
      </c>
      <c r="AC53" s="4"/>
      <c r="AF53" s="26" t="str">
        <f t="shared" si="16"/>
        <v/>
      </c>
      <c r="AG53" s="27" t="str">
        <f t="shared" si="17"/>
        <v/>
      </c>
      <c r="AH53" s="27" t="str">
        <f t="shared" si="18"/>
        <v/>
      </c>
      <c r="AI53" s="28"/>
      <c r="AJ53" s="4" t="str">
        <f t="shared" si="26"/>
        <v/>
      </c>
      <c r="AK53" s="4" t="str">
        <f t="shared" si="27"/>
        <v/>
      </c>
      <c r="AL53" s="4"/>
    </row>
    <row r="54" spans="1:38">
      <c r="A54" s="9" t="str">
        <f t="shared" si="19"/>
        <v/>
      </c>
      <c r="B54" s="9" t="str">
        <f t="shared" si="8"/>
        <v/>
      </c>
      <c r="D54" s="10">
        <v>47</v>
      </c>
      <c r="H54">
        <f>IF(ISBLANK(G54),0,VLOOKUP(G54,Table!C:D,2,FALSE))</f>
        <v>0</v>
      </c>
      <c r="I54" s="2">
        <f t="shared" si="9"/>
        <v>0</v>
      </c>
      <c r="J54" s="11" t="e">
        <f t="shared" si="21"/>
        <v>#VALUE!</v>
      </c>
      <c r="K54" s="11">
        <f t="shared" si="20"/>
        <v>0</v>
      </c>
      <c r="N54" s="23" t="str">
        <f t="shared" si="10"/>
        <v/>
      </c>
      <c r="O54" s="24" t="str">
        <f t="shared" si="11"/>
        <v/>
      </c>
      <c r="P54" s="24" t="str">
        <f t="shared" si="12"/>
        <v/>
      </c>
      <c r="Q54" s="25"/>
      <c r="R54" s="3" t="str">
        <f t="shared" si="22"/>
        <v/>
      </c>
      <c r="S54" s="3" t="str">
        <f t="shared" si="23"/>
        <v/>
      </c>
      <c r="T54" s="3"/>
      <c r="W54" s="23" t="str">
        <f t="shared" si="13"/>
        <v/>
      </c>
      <c r="X54" s="24" t="str">
        <f t="shared" si="14"/>
        <v/>
      </c>
      <c r="Y54" s="24" t="str">
        <f t="shared" si="15"/>
        <v/>
      </c>
      <c r="Z54" s="25"/>
      <c r="AA54" s="3" t="str">
        <f t="shared" si="24"/>
        <v/>
      </c>
      <c r="AB54" s="3" t="str">
        <f t="shared" si="25"/>
        <v/>
      </c>
      <c r="AC54" s="3"/>
      <c r="AF54" s="23" t="str">
        <f t="shared" si="16"/>
        <v/>
      </c>
      <c r="AG54" s="24" t="str">
        <f t="shared" si="17"/>
        <v/>
      </c>
      <c r="AH54" s="24" t="str">
        <f t="shared" si="18"/>
        <v/>
      </c>
      <c r="AI54" s="25"/>
      <c r="AJ54" s="3" t="str">
        <f t="shared" si="26"/>
        <v/>
      </c>
      <c r="AK54" s="3" t="str">
        <f t="shared" si="27"/>
        <v/>
      </c>
      <c r="AL54" s="3"/>
    </row>
    <row r="55" spans="1:38">
      <c r="A55" s="9" t="str">
        <f t="shared" si="19"/>
        <v/>
      </c>
      <c r="B55" s="9" t="str">
        <f t="shared" si="8"/>
        <v/>
      </c>
      <c r="D55" s="10">
        <v>48</v>
      </c>
      <c r="H55">
        <f>IF(ISBLANK(G55),0,VLOOKUP(G55,Table!C:D,2,FALSE))</f>
        <v>0</v>
      </c>
      <c r="I55" s="2">
        <f t="shared" si="9"/>
        <v>0</v>
      </c>
      <c r="J55" s="11" t="e">
        <f t="shared" si="21"/>
        <v>#VALUE!</v>
      </c>
      <c r="K55" s="11">
        <f t="shared" si="20"/>
        <v>0</v>
      </c>
      <c r="N55" s="26" t="str">
        <f t="shared" si="10"/>
        <v/>
      </c>
      <c r="O55" s="27" t="str">
        <f t="shared" si="11"/>
        <v/>
      </c>
      <c r="P55" s="27" t="str">
        <f t="shared" si="12"/>
        <v/>
      </c>
      <c r="Q55" s="28"/>
      <c r="R55" s="4" t="str">
        <f t="shared" si="22"/>
        <v/>
      </c>
      <c r="S55" s="4" t="str">
        <f t="shared" si="23"/>
        <v/>
      </c>
      <c r="T55" s="4"/>
      <c r="W55" s="26" t="str">
        <f t="shared" si="13"/>
        <v/>
      </c>
      <c r="X55" s="27" t="str">
        <f t="shared" si="14"/>
        <v/>
      </c>
      <c r="Y55" s="27" t="str">
        <f t="shared" si="15"/>
        <v/>
      </c>
      <c r="Z55" s="28"/>
      <c r="AA55" s="4" t="str">
        <f t="shared" si="24"/>
        <v/>
      </c>
      <c r="AB55" s="4" t="str">
        <f t="shared" si="25"/>
        <v/>
      </c>
      <c r="AC55" s="4"/>
      <c r="AF55" s="26" t="str">
        <f t="shared" si="16"/>
        <v/>
      </c>
      <c r="AG55" s="27" t="str">
        <f t="shared" si="17"/>
        <v/>
      </c>
      <c r="AH55" s="27" t="str">
        <f t="shared" si="18"/>
        <v/>
      </c>
      <c r="AI55" s="28"/>
      <c r="AJ55" s="4" t="str">
        <f t="shared" si="26"/>
        <v/>
      </c>
      <c r="AK55" s="4" t="str">
        <f t="shared" si="27"/>
        <v/>
      </c>
      <c r="AL55" s="4"/>
    </row>
    <row r="56" spans="1:38">
      <c r="A56" s="9" t="str">
        <f t="shared" si="19"/>
        <v/>
      </c>
      <c r="B56" s="9" t="str">
        <f t="shared" si="8"/>
        <v/>
      </c>
      <c r="D56" s="10">
        <v>49</v>
      </c>
      <c r="H56">
        <f>IF(ISBLANK(G56),0,VLOOKUP(G56,Table!C:D,2,FALSE))</f>
        <v>0</v>
      </c>
      <c r="I56" s="2">
        <f t="shared" si="9"/>
        <v>0</v>
      </c>
      <c r="J56" s="11" t="e">
        <f t="shared" si="21"/>
        <v>#VALUE!</v>
      </c>
      <c r="K56" s="11">
        <f t="shared" si="20"/>
        <v>0</v>
      </c>
      <c r="N56" s="23" t="str">
        <f t="shared" si="10"/>
        <v/>
      </c>
      <c r="O56" s="24" t="str">
        <f t="shared" si="11"/>
        <v/>
      </c>
      <c r="P56" s="24" t="str">
        <f t="shared" si="12"/>
        <v/>
      </c>
      <c r="Q56" s="25"/>
      <c r="R56" s="3" t="str">
        <f t="shared" si="22"/>
        <v/>
      </c>
      <c r="S56" s="3" t="str">
        <f t="shared" si="23"/>
        <v/>
      </c>
      <c r="T56" s="3"/>
      <c r="W56" s="23" t="str">
        <f t="shared" si="13"/>
        <v/>
      </c>
      <c r="X56" s="24" t="str">
        <f t="shared" si="14"/>
        <v/>
      </c>
      <c r="Y56" s="24" t="str">
        <f t="shared" si="15"/>
        <v/>
      </c>
      <c r="Z56" s="25"/>
      <c r="AA56" s="3" t="str">
        <f t="shared" si="24"/>
        <v/>
      </c>
      <c r="AB56" s="3" t="str">
        <f t="shared" si="25"/>
        <v/>
      </c>
      <c r="AC56" s="3"/>
      <c r="AF56" s="23" t="str">
        <f t="shared" si="16"/>
        <v/>
      </c>
      <c r="AG56" s="24" t="str">
        <f t="shared" si="17"/>
        <v/>
      </c>
      <c r="AH56" s="24" t="str">
        <f t="shared" si="18"/>
        <v/>
      </c>
      <c r="AI56" s="25"/>
      <c r="AJ56" s="3" t="str">
        <f t="shared" si="26"/>
        <v/>
      </c>
      <c r="AK56" s="3" t="str">
        <f t="shared" si="27"/>
        <v/>
      </c>
      <c r="AL56" s="3"/>
    </row>
    <row r="57" spans="1:38">
      <c r="A57" s="9" t="str">
        <f t="shared" si="19"/>
        <v/>
      </c>
      <c r="B57" s="9" t="str">
        <f t="shared" si="8"/>
        <v/>
      </c>
      <c r="D57" s="10">
        <v>50</v>
      </c>
      <c r="H57">
        <f>IF(ISBLANK(G57),0,VLOOKUP(G57,Table!C:D,2,FALSE))</f>
        <v>0</v>
      </c>
      <c r="I57" s="2">
        <f t="shared" si="9"/>
        <v>0</v>
      </c>
      <c r="J57" s="11" t="e">
        <f t="shared" si="21"/>
        <v>#VALUE!</v>
      </c>
      <c r="K57" s="11">
        <f t="shared" si="20"/>
        <v>0</v>
      </c>
      <c r="N57" s="26" t="str">
        <f t="shared" si="10"/>
        <v/>
      </c>
      <c r="O57" s="27" t="str">
        <f t="shared" si="11"/>
        <v/>
      </c>
      <c r="P57" s="27" t="str">
        <f t="shared" si="12"/>
        <v/>
      </c>
      <c r="Q57" s="28"/>
      <c r="R57" s="4" t="str">
        <f t="shared" si="22"/>
        <v/>
      </c>
      <c r="S57" s="4" t="str">
        <f t="shared" si="23"/>
        <v/>
      </c>
      <c r="T57" s="4"/>
      <c r="W57" s="26" t="str">
        <f t="shared" si="13"/>
        <v/>
      </c>
      <c r="X57" s="27" t="str">
        <f t="shared" si="14"/>
        <v/>
      </c>
      <c r="Y57" s="27" t="str">
        <f t="shared" si="15"/>
        <v/>
      </c>
      <c r="Z57" s="28"/>
      <c r="AA57" s="4" t="str">
        <f t="shared" si="24"/>
        <v/>
      </c>
      <c r="AB57" s="4" t="str">
        <f t="shared" si="25"/>
        <v/>
      </c>
      <c r="AC57" s="4"/>
      <c r="AF57" s="26" t="str">
        <f t="shared" si="16"/>
        <v/>
      </c>
      <c r="AG57" s="27" t="str">
        <f t="shared" si="17"/>
        <v/>
      </c>
      <c r="AH57" s="27" t="str">
        <f t="shared" si="18"/>
        <v/>
      </c>
      <c r="AI57" s="28"/>
      <c r="AJ57" s="4" t="str">
        <f t="shared" si="26"/>
        <v/>
      </c>
      <c r="AK57" s="4" t="str">
        <f t="shared" si="27"/>
        <v/>
      </c>
      <c r="AL57" s="4"/>
    </row>
    <row r="58" spans="1:38">
      <c r="A58" s="9" t="str">
        <f t="shared" si="19"/>
        <v/>
      </c>
      <c r="B58" s="9" t="str">
        <f t="shared" si="8"/>
        <v/>
      </c>
      <c r="D58" s="10">
        <v>51</v>
      </c>
      <c r="H58">
        <f>IF(ISBLANK(G58),0,VLOOKUP(G58,Table!C:D,2,FALSE))</f>
        <v>0</v>
      </c>
      <c r="I58" s="2">
        <f t="shared" si="9"/>
        <v>0</v>
      </c>
      <c r="J58" s="11" t="e">
        <f t="shared" si="21"/>
        <v>#VALUE!</v>
      </c>
      <c r="K58" s="11">
        <f t="shared" si="20"/>
        <v>0</v>
      </c>
      <c r="N58" s="23" t="str">
        <f t="shared" si="10"/>
        <v/>
      </c>
      <c r="O58" s="24" t="str">
        <f t="shared" si="11"/>
        <v/>
      </c>
      <c r="P58" s="24" t="str">
        <f t="shared" si="12"/>
        <v/>
      </c>
      <c r="Q58" s="25"/>
      <c r="R58" s="3" t="str">
        <f t="shared" si="22"/>
        <v/>
      </c>
      <c r="S58" s="3" t="str">
        <f t="shared" si="23"/>
        <v/>
      </c>
      <c r="T58" s="3"/>
      <c r="W58" s="23" t="str">
        <f t="shared" si="13"/>
        <v/>
      </c>
      <c r="X58" s="24" t="str">
        <f t="shared" si="14"/>
        <v/>
      </c>
      <c r="Y58" s="24" t="str">
        <f t="shared" si="15"/>
        <v/>
      </c>
      <c r="Z58" s="25"/>
      <c r="AA58" s="3" t="str">
        <f t="shared" si="24"/>
        <v/>
      </c>
      <c r="AB58" s="3" t="str">
        <f t="shared" si="25"/>
        <v/>
      </c>
      <c r="AC58" s="3"/>
      <c r="AF58" s="23" t="str">
        <f t="shared" si="16"/>
        <v/>
      </c>
      <c r="AG58" s="24" t="str">
        <f t="shared" si="17"/>
        <v/>
      </c>
      <c r="AH58" s="24" t="str">
        <f t="shared" si="18"/>
        <v/>
      </c>
      <c r="AI58" s="25"/>
      <c r="AJ58" s="3" t="str">
        <f t="shared" si="26"/>
        <v/>
      </c>
      <c r="AK58" s="3" t="str">
        <f t="shared" si="27"/>
        <v/>
      </c>
      <c r="AL58" s="3"/>
    </row>
    <row r="59" spans="1:38">
      <c r="A59" s="9" t="str">
        <f t="shared" si="19"/>
        <v/>
      </c>
      <c r="B59" s="9" t="str">
        <f t="shared" si="8"/>
        <v/>
      </c>
      <c r="D59" s="10">
        <v>52</v>
      </c>
      <c r="H59">
        <f>IF(ISBLANK(G59),0,VLOOKUP(G59,Table!C:D,2,FALSE))</f>
        <v>0</v>
      </c>
      <c r="I59" s="2">
        <f t="shared" si="9"/>
        <v>0</v>
      </c>
      <c r="J59" s="11" t="e">
        <f t="shared" si="21"/>
        <v>#VALUE!</v>
      </c>
      <c r="K59" s="11">
        <f t="shared" si="20"/>
        <v>0</v>
      </c>
      <c r="N59" s="26" t="str">
        <f t="shared" si="10"/>
        <v/>
      </c>
      <c r="O59" s="27" t="str">
        <f t="shared" si="11"/>
        <v/>
      </c>
      <c r="P59" s="27" t="str">
        <f t="shared" si="12"/>
        <v/>
      </c>
      <c r="Q59" s="28"/>
      <c r="R59" s="4" t="str">
        <f t="shared" si="22"/>
        <v/>
      </c>
      <c r="S59" s="4" t="str">
        <f t="shared" si="23"/>
        <v/>
      </c>
      <c r="T59" s="4"/>
      <c r="W59" s="26" t="str">
        <f t="shared" si="13"/>
        <v/>
      </c>
      <c r="X59" s="27" t="str">
        <f t="shared" si="14"/>
        <v/>
      </c>
      <c r="Y59" s="27" t="str">
        <f t="shared" si="15"/>
        <v/>
      </c>
      <c r="Z59" s="28"/>
      <c r="AA59" s="4" t="str">
        <f t="shared" si="24"/>
        <v/>
      </c>
      <c r="AB59" s="4" t="str">
        <f t="shared" si="25"/>
        <v/>
      </c>
      <c r="AC59" s="4"/>
      <c r="AF59" s="26" t="str">
        <f t="shared" si="16"/>
        <v/>
      </c>
      <c r="AG59" s="27" t="str">
        <f t="shared" si="17"/>
        <v/>
      </c>
      <c r="AH59" s="27" t="str">
        <f t="shared" si="18"/>
        <v/>
      </c>
      <c r="AI59" s="28"/>
      <c r="AJ59" s="4" t="str">
        <f t="shared" si="26"/>
        <v/>
      </c>
      <c r="AK59" s="4" t="str">
        <f t="shared" si="27"/>
        <v/>
      </c>
      <c r="AL59" s="4"/>
    </row>
    <row r="60" spans="1:38">
      <c r="A60" s="9" t="str">
        <f t="shared" si="19"/>
        <v/>
      </c>
      <c r="B60" s="9" t="str">
        <f t="shared" si="8"/>
        <v/>
      </c>
      <c r="D60" s="10">
        <v>53</v>
      </c>
      <c r="H60">
        <f>IF(ISBLANK(G60),0,VLOOKUP(G60,Table!C:D,2,FALSE))</f>
        <v>0</v>
      </c>
      <c r="I60" s="2">
        <f t="shared" si="9"/>
        <v>0</v>
      </c>
      <c r="J60" s="11" t="e">
        <f t="shared" si="21"/>
        <v>#VALUE!</v>
      </c>
      <c r="K60" s="11">
        <f t="shared" si="20"/>
        <v>0</v>
      </c>
      <c r="N60" s="23" t="str">
        <f t="shared" si="10"/>
        <v/>
      </c>
      <c r="O60" s="24" t="str">
        <f t="shared" si="11"/>
        <v/>
      </c>
      <c r="P60" s="24" t="str">
        <f t="shared" si="12"/>
        <v/>
      </c>
      <c r="Q60" s="25"/>
      <c r="R60" s="3" t="str">
        <f t="shared" si="22"/>
        <v/>
      </c>
      <c r="S60" s="3" t="str">
        <f t="shared" si="23"/>
        <v/>
      </c>
      <c r="T60" s="3"/>
      <c r="W60" s="23" t="str">
        <f t="shared" si="13"/>
        <v/>
      </c>
      <c r="X60" s="24" t="str">
        <f t="shared" si="14"/>
        <v/>
      </c>
      <c r="Y60" s="24" t="str">
        <f t="shared" si="15"/>
        <v/>
      </c>
      <c r="Z60" s="25"/>
      <c r="AA60" s="3" t="str">
        <f t="shared" si="24"/>
        <v/>
      </c>
      <c r="AB60" s="3" t="str">
        <f t="shared" si="25"/>
        <v/>
      </c>
      <c r="AC60" s="3"/>
      <c r="AF60" s="23" t="str">
        <f t="shared" si="16"/>
        <v/>
      </c>
      <c r="AG60" s="24" t="str">
        <f t="shared" si="17"/>
        <v/>
      </c>
      <c r="AH60" s="24" t="str">
        <f t="shared" si="18"/>
        <v/>
      </c>
      <c r="AI60" s="25"/>
      <c r="AJ60" s="3" t="str">
        <f t="shared" si="26"/>
        <v/>
      </c>
      <c r="AK60" s="3" t="str">
        <f t="shared" si="27"/>
        <v/>
      </c>
      <c r="AL60" s="3"/>
    </row>
    <row r="61" spans="1:38">
      <c r="A61" s="9" t="str">
        <f t="shared" si="19"/>
        <v/>
      </c>
      <c r="B61" s="9" t="str">
        <f t="shared" si="8"/>
        <v/>
      </c>
      <c r="D61" s="10">
        <v>54</v>
      </c>
      <c r="H61">
        <f>IF(ISBLANK(G61),0,VLOOKUP(G61,Table!C:D,2,FALSE))</f>
        <v>0</v>
      </c>
      <c r="I61" s="2">
        <f t="shared" si="9"/>
        <v>0</v>
      </c>
      <c r="J61" s="11" t="e">
        <f t="shared" si="21"/>
        <v>#VALUE!</v>
      </c>
      <c r="K61" s="11">
        <f t="shared" si="20"/>
        <v>0</v>
      </c>
      <c r="N61" s="26" t="str">
        <f t="shared" si="10"/>
        <v/>
      </c>
      <c r="O61" s="27" t="str">
        <f t="shared" si="11"/>
        <v/>
      </c>
      <c r="P61" s="27" t="str">
        <f t="shared" si="12"/>
        <v/>
      </c>
      <c r="Q61" s="28"/>
      <c r="R61" s="4" t="str">
        <f t="shared" si="22"/>
        <v/>
      </c>
      <c r="S61" s="4" t="str">
        <f t="shared" si="23"/>
        <v/>
      </c>
      <c r="T61" s="4"/>
      <c r="W61" s="26" t="str">
        <f t="shared" si="13"/>
        <v/>
      </c>
      <c r="X61" s="27" t="str">
        <f t="shared" si="14"/>
        <v/>
      </c>
      <c r="Y61" s="27" t="str">
        <f t="shared" si="15"/>
        <v/>
      </c>
      <c r="Z61" s="28"/>
      <c r="AA61" s="4" t="str">
        <f t="shared" si="24"/>
        <v/>
      </c>
      <c r="AB61" s="4" t="str">
        <f t="shared" si="25"/>
        <v/>
      </c>
      <c r="AC61" s="4"/>
      <c r="AF61" s="26" t="str">
        <f t="shared" si="16"/>
        <v/>
      </c>
      <c r="AG61" s="27" t="str">
        <f t="shared" si="17"/>
        <v/>
      </c>
      <c r="AH61" s="27" t="str">
        <f t="shared" si="18"/>
        <v/>
      </c>
      <c r="AI61" s="28"/>
      <c r="AJ61" s="4" t="str">
        <f t="shared" si="26"/>
        <v/>
      </c>
      <c r="AK61" s="4" t="str">
        <f t="shared" si="27"/>
        <v/>
      </c>
      <c r="AL61" s="4"/>
    </row>
    <row r="62" spans="1:38">
      <c r="A62" s="9" t="str">
        <f t="shared" si="19"/>
        <v/>
      </c>
      <c r="B62" s="9" t="str">
        <f t="shared" si="8"/>
        <v/>
      </c>
      <c r="D62" s="10">
        <v>55</v>
      </c>
      <c r="H62">
        <f>IF(ISBLANK(G62),0,VLOOKUP(G62,Table!C:D,2,FALSE))</f>
        <v>0</v>
      </c>
      <c r="I62" s="2">
        <f t="shared" si="9"/>
        <v>0</v>
      </c>
      <c r="J62" s="11" t="e">
        <f t="shared" si="21"/>
        <v>#VALUE!</v>
      </c>
      <c r="K62" s="11">
        <f t="shared" si="20"/>
        <v>0</v>
      </c>
      <c r="N62" s="23" t="str">
        <f t="shared" si="10"/>
        <v/>
      </c>
      <c r="O62" s="24" t="str">
        <f t="shared" si="11"/>
        <v/>
      </c>
      <c r="P62" s="24" t="str">
        <f t="shared" si="12"/>
        <v/>
      </c>
      <c r="Q62" s="25"/>
      <c r="R62" s="3" t="str">
        <f t="shared" si="22"/>
        <v/>
      </c>
      <c r="S62" s="3" t="str">
        <f t="shared" si="23"/>
        <v/>
      </c>
      <c r="T62" s="3"/>
      <c r="W62" s="23" t="str">
        <f t="shared" si="13"/>
        <v/>
      </c>
      <c r="X62" s="24" t="str">
        <f t="shared" si="14"/>
        <v/>
      </c>
      <c r="Y62" s="24" t="str">
        <f t="shared" si="15"/>
        <v/>
      </c>
      <c r="Z62" s="25"/>
      <c r="AA62" s="3" t="str">
        <f t="shared" si="24"/>
        <v/>
      </c>
      <c r="AB62" s="3" t="str">
        <f t="shared" si="25"/>
        <v/>
      </c>
      <c r="AC62" s="3"/>
      <c r="AF62" s="23" t="str">
        <f t="shared" si="16"/>
        <v/>
      </c>
      <c r="AG62" s="24" t="str">
        <f t="shared" si="17"/>
        <v/>
      </c>
      <c r="AH62" s="24" t="str">
        <f t="shared" si="18"/>
        <v/>
      </c>
      <c r="AI62" s="25"/>
      <c r="AJ62" s="3" t="str">
        <f t="shared" si="26"/>
        <v/>
      </c>
      <c r="AK62" s="3" t="str">
        <f t="shared" si="27"/>
        <v/>
      </c>
      <c r="AL62" s="3"/>
    </row>
    <row r="63" spans="1:38">
      <c r="A63" s="9" t="str">
        <f t="shared" si="19"/>
        <v/>
      </c>
      <c r="B63" s="9" t="str">
        <f t="shared" si="8"/>
        <v/>
      </c>
      <c r="D63" s="10">
        <v>56</v>
      </c>
      <c r="H63">
        <f>IF(ISBLANK(G63),0,VLOOKUP(G63,Table!C:D,2,FALSE))</f>
        <v>0</v>
      </c>
      <c r="I63" s="2">
        <f t="shared" si="9"/>
        <v>0</v>
      </c>
      <c r="J63" s="11" t="e">
        <f t="shared" si="21"/>
        <v>#VALUE!</v>
      </c>
      <c r="K63" s="11">
        <f t="shared" si="20"/>
        <v>0</v>
      </c>
      <c r="N63" s="26" t="str">
        <f t="shared" si="10"/>
        <v/>
      </c>
      <c r="O63" s="27" t="str">
        <f t="shared" si="11"/>
        <v/>
      </c>
      <c r="P63" s="27" t="str">
        <f t="shared" si="12"/>
        <v/>
      </c>
      <c r="Q63" s="28"/>
      <c r="R63" s="4" t="str">
        <f t="shared" si="22"/>
        <v/>
      </c>
      <c r="S63" s="4" t="str">
        <f t="shared" si="23"/>
        <v/>
      </c>
      <c r="T63" s="4"/>
      <c r="W63" s="26" t="str">
        <f t="shared" si="13"/>
        <v/>
      </c>
      <c r="X63" s="27" t="str">
        <f t="shared" si="14"/>
        <v/>
      </c>
      <c r="Y63" s="27" t="str">
        <f t="shared" si="15"/>
        <v/>
      </c>
      <c r="Z63" s="28"/>
      <c r="AA63" s="4" t="str">
        <f t="shared" si="24"/>
        <v/>
      </c>
      <c r="AB63" s="4" t="str">
        <f t="shared" si="25"/>
        <v/>
      </c>
      <c r="AC63" s="4"/>
      <c r="AF63" s="26" t="str">
        <f t="shared" si="16"/>
        <v/>
      </c>
      <c r="AG63" s="27" t="str">
        <f t="shared" si="17"/>
        <v/>
      </c>
      <c r="AH63" s="27" t="str">
        <f t="shared" si="18"/>
        <v/>
      </c>
      <c r="AI63" s="28"/>
      <c r="AJ63" s="4" t="str">
        <f t="shared" si="26"/>
        <v/>
      </c>
      <c r="AK63" s="4" t="str">
        <f t="shared" si="27"/>
        <v/>
      </c>
      <c r="AL63" s="4"/>
    </row>
    <row r="64" spans="1:38">
      <c r="A64" s="9" t="str">
        <f t="shared" si="19"/>
        <v/>
      </c>
      <c r="B64" s="9" t="str">
        <f t="shared" si="8"/>
        <v/>
      </c>
      <c r="D64" s="10">
        <v>57</v>
      </c>
      <c r="H64">
        <f>IF(ISBLANK(G64),0,VLOOKUP(G64,Table!C:D,2,FALSE))</f>
        <v>0</v>
      </c>
      <c r="I64" s="2">
        <f t="shared" si="9"/>
        <v>0</v>
      </c>
      <c r="J64" s="11" t="e">
        <f t="shared" si="21"/>
        <v>#VALUE!</v>
      </c>
      <c r="K64" s="11">
        <f t="shared" si="20"/>
        <v>0</v>
      </c>
      <c r="N64" s="23" t="str">
        <f t="shared" si="10"/>
        <v/>
      </c>
      <c r="O64" s="24" t="str">
        <f t="shared" si="11"/>
        <v/>
      </c>
      <c r="P64" s="24" t="str">
        <f t="shared" si="12"/>
        <v/>
      </c>
      <c r="Q64" s="25"/>
      <c r="R64" s="3" t="str">
        <f t="shared" si="22"/>
        <v/>
      </c>
      <c r="S64" s="3" t="str">
        <f t="shared" si="23"/>
        <v/>
      </c>
      <c r="T64" s="3"/>
      <c r="W64" s="23" t="str">
        <f t="shared" si="13"/>
        <v/>
      </c>
      <c r="X64" s="24" t="str">
        <f t="shared" si="14"/>
        <v/>
      </c>
      <c r="Y64" s="24" t="str">
        <f t="shared" si="15"/>
        <v/>
      </c>
      <c r="Z64" s="25"/>
      <c r="AA64" s="3" t="str">
        <f t="shared" si="24"/>
        <v/>
      </c>
      <c r="AB64" s="3" t="str">
        <f t="shared" si="25"/>
        <v/>
      </c>
      <c r="AC64" s="3"/>
      <c r="AF64" s="23" t="str">
        <f t="shared" si="16"/>
        <v/>
      </c>
      <c r="AG64" s="24" t="str">
        <f t="shared" si="17"/>
        <v/>
      </c>
      <c r="AH64" s="24" t="str">
        <f t="shared" si="18"/>
        <v/>
      </c>
      <c r="AI64" s="25"/>
      <c r="AJ64" s="3" t="str">
        <f t="shared" si="26"/>
        <v/>
      </c>
      <c r="AK64" s="3" t="str">
        <f t="shared" si="27"/>
        <v/>
      </c>
      <c r="AL64" s="3"/>
    </row>
    <row r="65" spans="1:38">
      <c r="A65" s="9" t="str">
        <f t="shared" si="19"/>
        <v/>
      </c>
      <c r="B65" s="9" t="str">
        <f t="shared" si="8"/>
        <v/>
      </c>
      <c r="D65" s="10">
        <v>58</v>
      </c>
      <c r="H65">
        <f>IF(ISBLANK(G65),0,VLOOKUP(G65,Table!C:D,2,FALSE))</f>
        <v>0</v>
      </c>
      <c r="I65" s="2">
        <f t="shared" si="9"/>
        <v>0</v>
      </c>
      <c r="J65" s="11" t="e">
        <f t="shared" si="21"/>
        <v>#VALUE!</v>
      </c>
      <c r="K65" s="11">
        <f t="shared" si="20"/>
        <v>0</v>
      </c>
      <c r="N65" s="26" t="str">
        <f t="shared" si="10"/>
        <v/>
      </c>
      <c r="O65" s="27" t="str">
        <f t="shared" si="11"/>
        <v/>
      </c>
      <c r="P65" s="27" t="str">
        <f t="shared" si="12"/>
        <v/>
      </c>
      <c r="Q65" s="28"/>
      <c r="R65" s="4" t="str">
        <f t="shared" si="22"/>
        <v/>
      </c>
      <c r="S65" s="4" t="str">
        <f t="shared" si="23"/>
        <v/>
      </c>
      <c r="T65" s="4"/>
      <c r="W65" s="26" t="str">
        <f t="shared" si="13"/>
        <v/>
      </c>
      <c r="X65" s="27" t="str">
        <f t="shared" si="14"/>
        <v/>
      </c>
      <c r="Y65" s="27" t="str">
        <f t="shared" si="15"/>
        <v/>
      </c>
      <c r="Z65" s="28"/>
      <c r="AA65" s="4" t="str">
        <f t="shared" si="24"/>
        <v/>
      </c>
      <c r="AB65" s="4" t="str">
        <f t="shared" si="25"/>
        <v/>
      </c>
      <c r="AC65" s="4"/>
      <c r="AF65" s="26" t="str">
        <f t="shared" si="16"/>
        <v/>
      </c>
      <c r="AG65" s="27" t="str">
        <f t="shared" si="17"/>
        <v/>
      </c>
      <c r="AH65" s="27" t="str">
        <f t="shared" si="18"/>
        <v/>
      </c>
      <c r="AI65" s="28"/>
      <c r="AJ65" s="4" t="str">
        <f t="shared" si="26"/>
        <v/>
      </c>
      <c r="AK65" s="4" t="str">
        <f t="shared" si="27"/>
        <v/>
      </c>
      <c r="AL65" s="4"/>
    </row>
    <row r="66" spans="1:38">
      <c r="A66" s="9" t="str">
        <f t="shared" si="19"/>
        <v/>
      </c>
      <c r="B66" s="9" t="str">
        <f t="shared" si="8"/>
        <v/>
      </c>
      <c r="D66" s="10">
        <v>59</v>
      </c>
      <c r="H66">
        <f>IF(ISBLANK(G66),0,VLOOKUP(G66,Table!C:D,2,FALSE))</f>
        <v>0</v>
      </c>
      <c r="I66" s="2">
        <f t="shared" si="9"/>
        <v>0</v>
      </c>
      <c r="J66" s="11" t="e">
        <f t="shared" si="21"/>
        <v>#VALUE!</v>
      </c>
      <c r="K66" s="11">
        <f t="shared" si="20"/>
        <v>0</v>
      </c>
      <c r="N66" s="23" t="str">
        <f t="shared" si="10"/>
        <v/>
      </c>
      <c r="O66" s="24" t="str">
        <f t="shared" si="11"/>
        <v/>
      </c>
      <c r="P66" s="24" t="str">
        <f t="shared" si="12"/>
        <v/>
      </c>
      <c r="Q66" s="25"/>
      <c r="R66" s="3" t="str">
        <f t="shared" si="22"/>
        <v/>
      </c>
      <c r="S66" s="3" t="str">
        <f t="shared" si="23"/>
        <v/>
      </c>
      <c r="T66" s="3"/>
      <c r="W66" s="23" t="str">
        <f t="shared" si="13"/>
        <v/>
      </c>
      <c r="X66" s="24" t="str">
        <f t="shared" si="14"/>
        <v/>
      </c>
      <c r="Y66" s="24" t="str">
        <f t="shared" si="15"/>
        <v/>
      </c>
      <c r="Z66" s="25"/>
      <c r="AA66" s="3" t="str">
        <f t="shared" si="24"/>
        <v/>
      </c>
      <c r="AB66" s="3" t="str">
        <f t="shared" si="25"/>
        <v/>
      </c>
      <c r="AC66" s="3"/>
      <c r="AF66" s="23" t="str">
        <f t="shared" si="16"/>
        <v/>
      </c>
      <c r="AG66" s="24" t="str">
        <f t="shared" si="17"/>
        <v/>
      </c>
      <c r="AH66" s="24" t="str">
        <f t="shared" si="18"/>
        <v/>
      </c>
      <c r="AI66" s="25"/>
      <c r="AJ66" s="3" t="str">
        <f t="shared" si="26"/>
        <v/>
      </c>
      <c r="AK66" s="3" t="str">
        <f t="shared" si="27"/>
        <v/>
      </c>
      <c r="AL66" s="3"/>
    </row>
    <row r="67" spans="1:38" ht="14.4" thickBot="1">
      <c r="A67" s="9" t="str">
        <f t="shared" si="19"/>
        <v/>
      </c>
      <c r="B67" s="9" t="str">
        <f t="shared" si="8"/>
        <v/>
      </c>
      <c r="D67" s="10">
        <v>60</v>
      </c>
      <c r="H67">
        <f>IF(ISBLANK(G67),0,VLOOKUP(G67,Table!C:D,2,FALSE))</f>
        <v>0</v>
      </c>
      <c r="I67" s="2">
        <f t="shared" si="9"/>
        <v>0</v>
      </c>
      <c r="J67" s="11" t="e">
        <f t="shared" si="21"/>
        <v>#VALUE!</v>
      </c>
      <c r="K67" s="11">
        <f t="shared" si="20"/>
        <v>0</v>
      </c>
      <c r="N67" s="26" t="str">
        <f t="shared" si="10"/>
        <v/>
      </c>
      <c r="O67" s="27" t="str">
        <f t="shared" si="11"/>
        <v/>
      </c>
      <c r="P67" s="27" t="str">
        <f t="shared" si="12"/>
        <v/>
      </c>
      <c r="Q67" s="28"/>
      <c r="R67" s="4" t="str">
        <f t="shared" si="22"/>
        <v/>
      </c>
      <c r="S67" s="4" t="str">
        <f t="shared" si="23"/>
        <v/>
      </c>
      <c r="T67" s="4"/>
      <c r="W67" s="26" t="str">
        <f t="shared" si="13"/>
        <v/>
      </c>
      <c r="X67" s="27" t="str">
        <f t="shared" si="14"/>
        <v/>
      </c>
      <c r="Y67" s="27" t="str">
        <f t="shared" si="15"/>
        <v/>
      </c>
      <c r="Z67" s="28"/>
      <c r="AA67" s="4" t="str">
        <f t="shared" si="24"/>
        <v/>
      </c>
      <c r="AB67" s="4" t="str">
        <f t="shared" si="25"/>
        <v/>
      </c>
      <c r="AC67" s="4"/>
      <c r="AF67" s="26" t="str">
        <f t="shared" si="16"/>
        <v/>
      </c>
      <c r="AG67" s="27" t="str">
        <f t="shared" si="17"/>
        <v/>
      </c>
      <c r="AH67" s="27" t="str">
        <f t="shared" si="18"/>
        <v/>
      </c>
      <c r="AI67" s="28"/>
      <c r="AJ67" s="4" t="str">
        <f t="shared" si="26"/>
        <v/>
      </c>
      <c r="AK67" s="4" t="str">
        <f t="shared" si="27"/>
        <v/>
      </c>
      <c r="AL67" s="4"/>
    </row>
    <row r="68" spans="1:38" ht="14.4" thickTop="1">
      <c r="A68" s="10" t="s">
        <v>4</v>
      </c>
      <c r="B68" s="10"/>
      <c r="C68" s="9">
        <f>SUBTOTAL(109,Table24[Time])</f>
        <v>0.17708333333333312</v>
      </c>
      <c r="F68" s="33" t="s">
        <v>51</v>
      </c>
      <c r="G68" s="34">
        <f>Table24[[#Totals],[CEU Time]]/Table24[[#Totals],[Time]]</f>
        <v>0.76470588235294112</v>
      </c>
      <c r="I68" s="2">
        <f>SUBTOTAL(109,Table24[CEU Time])</f>
        <v>0.13541666666666649</v>
      </c>
      <c r="J68"/>
      <c r="K68" s="11">
        <f>SUBTOTAL(109,Table24['# of CEUs])</f>
        <v>3.8999999999999972</v>
      </c>
      <c r="N68" s="29" t="s">
        <v>4</v>
      </c>
      <c r="O68" s="30"/>
      <c r="P68" s="30"/>
      <c r="Q68" s="30"/>
      <c r="R68" s="5"/>
      <c r="S68" s="5"/>
      <c r="T68" s="5"/>
      <c r="W68" s="29" t="s">
        <v>4</v>
      </c>
      <c r="X68" s="30"/>
      <c r="Y68" s="30"/>
      <c r="Z68" s="30"/>
      <c r="AA68" s="5"/>
      <c r="AB68" s="5"/>
      <c r="AC68" s="5"/>
      <c r="AF68" s="29" t="s">
        <v>4</v>
      </c>
      <c r="AG68" s="30"/>
      <c r="AH68" s="30"/>
      <c r="AI68" s="30"/>
      <c r="AJ68" s="5"/>
      <c r="AK68" s="5"/>
      <c r="AL68" s="5"/>
    </row>
  </sheetData>
  <conditionalFormatting sqref="A8:H67 L8:T67 W8:AC67 AF8:AL67 U8:V68 AD8:AE68 AM8:XFD68 L68:M68 A69:XFD1048576">
    <cfRule type="containsText" dxfId="194" priority="4" operator="containsText" text="&lt;">
      <formula>NOT(ISERROR(SEARCH("&lt;",A8)))</formula>
    </cfRule>
  </conditionalFormatting>
  <conditionalFormatting sqref="A1:XFD7">
    <cfRule type="containsText" dxfId="193" priority="1" operator="containsText" text="&lt;">
      <formula>NOT(ISERROR(SEARCH("&lt;",A1)))</formula>
    </cfRule>
  </conditionalFormatting>
  <conditionalFormatting sqref="C1:C1048576"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{2A5A77E0-1423-4CA3-A6FA-6A7724D55876}</x14:id>
        </ext>
      </extLst>
    </cfRule>
  </conditionalFormatting>
  <conditionalFormatting sqref="I8:K67">
    <cfRule type="containsText" dxfId="192" priority="2" operator="containsText" text="&lt;">
      <formula>NOT(ISERROR(SEARCH("&lt;",I8)))</formula>
    </cfRule>
  </conditionalFormatting>
  <dataValidations count="1">
    <dataValidation type="date" allowBlank="1" showInputMessage="1" showErrorMessage="1" prompt="Format must be in a date form to be valid" sqref="F4:F5">
      <formula1>45292</formula1>
      <formula2>109575</formula2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A5A77E0-1423-4CA3-A6FA-6A7724D5587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C1:C1048576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Table!$B$2:$B$49</xm:f>
          </x14:formula1>
          <xm:sqref>C8:C67 C69:C1048576</xm:sqref>
        </x14:dataValidation>
        <x14:dataValidation type="list" allowBlank="1" showInputMessage="1" showErrorMessage="1">
          <x14:formula1>
            <xm:f>Table!$C$2:$C$21</xm:f>
          </x14:formula1>
          <xm:sqref>G3 G69:G1048576 G7:G67 T7:T67 AC7:AC67 AL7:AL67</xm:sqref>
        </x14:dataValidation>
        <x14:dataValidation type="list" allowBlank="1" showInputMessage="1" showErrorMessage="1">
          <x14:formula1>
            <xm:f>Table!$A$2:$A$78</xm:f>
          </x14:formula1>
          <xm:sqref>G4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workbookViewId="0">
      <selection activeCell="F14" sqref="F14"/>
    </sheetView>
  </sheetViews>
  <sheetFormatPr defaultRowHeight="13.8"/>
  <sheetData>
    <row r="1" spans="1:6">
      <c r="A1" t="s">
        <v>11</v>
      </c>
      <c r="B1" t="s">
        <v>3</v>
      </c>
      <c r="C1" t="s">
        <v>17</v>
      </c>
      <c r="D1" t="s">
        <v>38</v>
      </c>
      <c r="E1" t="s">
        <v>54</v>
      </c>
      <c r="F1" t="s">
        <v>55</v>
      </c>
    </row>
    <row r="2" spans="1:6">
      <c r="A2" s="2">
        <v>0.16666666666666666</v>
      </c>
      <c r="B2" s="1">
        <v>3.472222222222222E-3</v>
      </c>
      <c r="C2" t="s">
        <v>18</v>
      </c>
      <c r="D2">
        <v>1</v>
      </c>
      <c r="E2" s="39" t="s">
        <v>56</v>
      </c>
      <c r="F2" s="40">
        <v>200</v>
      </c>
    </row>
    <row r="3" spans="1:6">
      <c r="A3" s="2">
        <v>0.17708333333333334</v>
      </c>
      <c r="B3" s="1">
        <v>6.9444444444444441E-3</v>
      </c>
      <c r="C3" t="s">
        <v>19</v>
      </c>
      <c r="D3">
        <v>1</v>
      </c>
      <c r="E3" s="41" t="s">
        <v>57</v>
      </c>
      <c r="F3" s="42">
        <v>350</v>
      </c>
    </row>
    <row r="4" spans="1:6">
      <c r="A4" s="2">
        <v>0.1875</v>
      </c>
      <c r="B4" s="1">
        <v>1.0416666666666666E-2</v>
      </c>
      <c r="C4" t="s">
        <v>20</v>
      </c>
      <c r="D4">
        <v>1</v>
      </c>
      <c r="E4" s="39" t="s">
        <v>58</v>
      </c>
      <c r="F4" s="40">
        <v>450</v>
      </c>
    </row>
    <row r="5" spans="1:6">
      <c r="A5" s="2">
        <v>0.19791666666666699</v>
      </c>
      <c r="B5" s="1">
        <v>1.38888888888889E-2</v>
      </c>
      <c r="C5" t="s">
        <v>21</v>
      </c>
      <c r="D5">
        <v>1</v>
      </c>
      <c r="E5" s="41" t="s">
        <v>59</v>
      </c>
      <c r="F5" s="42">
        <v>600</v>
      </c>
    </row>
    <row r="6" spans="1:6">
      <c r="A6" s="2">
        <v>0.20833333333333301</v>
      </c>
      <c r="B6" s="1">
        <v>1.7361111111111101E-2</v>
      </c>
      <c r="C6" t="s">
        <v>22</v>
      </c>
      <c r="D6">
        <v>1</v>
      </c>
    </row>
    <row r="7" spans="1:6">
      <c r="A7" s="2">
        <v>0.21875</v>
      </c>
      <c r="B7" s="1">
        <v>2.0833333333333301E-2</v>
      </c>
      <c r="C7" t="s">
        <v>23</v>
      </c>
      <c r="D7">
        <v>1</v>
      </c>
    </row>
    <row r="8" spans="1:6">
      <c r="A8" s="2">
        <v>0.22916666666666699</v>
      </c>
      <c r="B8" s="1">
        <v>2.43055555555555E-2</v>
      </c>
      <c r="C8" t="s">
        <v>24</v>
      </c>
      <c r="D8">
        <v>1</v>
      </c>
    </row>
    <row r="9" spans="1:6">
      <c r="A9" s="2">
        <v>0.23958333333333301</v>
      </c>
      <c r="B9" s="1">
        <v>2.7777777777777801E-2</v>
      </c>
      <c r="C9" t="s">
        <v>25</v>
      </c>
      <c r="D9">
        <v>1</v>
      </c>
    </row>
    <row r="10" spans="1:6">
      <c r="A10" s="2">
        <v>0.25</v>
      </c>
      <c r="B10" s="1">
        <v>3.125E-2</v>
      </c>
      <c r="C10" t="s">
        <v>26</v>
      </c>
      <c r="D10">
        <v>1</v>
      </c>
    </row>
    <row r="11" spans="1:6">
      <c r="A11" s="2">
        <v>0.26041666666666702</v>
      </c>
      <c r="B11" s="1">
        <v>3.4722222222222203E-2</v>
      </c>
      <c r="C11" t="s">
        <v>27</v>
      </c>
      <c r="D11">
        <v>1</v>
      </c>
    </row>
    <row r="12" spans="1:6">
      <c r="A12" s="2">
        <v>0.27083333333333398</v>
      </c>
      <c r="B12" s="1">
        <v>3.8194444444444399E-2</v>
      </c>
      <c r="C12" t="s">
        <v>28</v>
      </c>
      <c r="D12">
        <v>0</v>
      </c>
    </row>
    <row r="13" spans="1:6">
      <c r="A13" s="2">
        <v>0.281250000000001</v>
      </c>
      <c r="B13" s="1">
        <v>4.1666666666666602E-2</v>
      </c>
      <c r="C13" t="s">
        <v>29</v>
      </c>
      <c r="D13">
        <v>0</v>
      </c>
    </row>
    <row r="14" spans="1:6">
      <c r="A14" s="2">
        <v>0.29166666666666702</v>
      </c>
      <c r="B14" s="1">
        <v>4.5138888888888902E-2</v>
      </c>
      <c r="C14" t="s">
        <v>30</v>
      </c>
      <c r="D14">
        <v>0</v>
      </c>
    </row>
    <row r="15" spans="1:6">
      <c r="A15" s="2">
        <v>0.30208333333333398</v>
      </c>
      <c r="B15" s="1">
        <v>4.8611111111111098E-2</v>
      </c>
      <c r="C15" t="s">
        <v>31</v>
      </c>
      <c r="D15">
        <v>0</v>
      </c>
    </row>
    <row r="16" spans="1:6">
      <c r="A16" s="2">
        <v>0.312500000000001</v>
      </c>
      <c r="B16" s="1">
        <v>5.2083333333333301E-2</v>
      </c>
      <c r="C16" t="s">
        <v>32</v>
      </c>
      <c r="D16">
        <v>0</v>
      </c>
    </row>
    <row r="17" spans="1:4">
      <c r="A17" s="2">
        <v>0.32291666666666702</v>
      </c>
      <c r="B17" s="1">
        <v>5.5555555555555497E-2</v>
      </c>
      <c r="C17" t="s">
        <v>33</v>
      </c>
      <c r="D17">
        <v>0</v>
      </c>
    </row>
    <row r="18" spans="1:4">
      <c r="A18" s="2">
        <v>0.33333333333333398</v>
      </c>
      <c r="B18" s="1">
        <v>5.9027777777777797E-2</v>
      </c>
      <c r="C18" t="s">
        <v>34</v>
      </c>
      <c r="D18">
        <v>0</v>
      </c>
    </row>
    <row r="19" spans="1:4">
      <c r="A19" s="2">
        <v>0.343750000000001</v>
      </c>
      <c r="B19" s="1">
        <v>6.25E-2</v>
      </c>
      <c r="C19" t="s">
        <v>35</v>
      </c>
      <c r="D19">
        <v>0</v>
      </c>
    </row>
    <row r="20" spans="1:4">
      <c r="A20" s="2">
        <v>0.35416666666666702</v>
      </c>
      <c r="B20" s="1">
        <v>6.5972222222222196E-2</v>
      </c>
      <c r="C20" t="s">
        <v>36</v>
      </c>
      <c r="D20">
        <v>0</v>
      </c>
    </row>
    <row r="21" spans="1:4">
      <c r="A21" s="2">
        <v>0.36458333333333398</v>
      </c>
      <c r="B21" s="1">
        <v>6.9444444444444406E-2</v>
      </c>
      <c r="C21" t="s">
        <v>37</v>
      </c>
      <c r="D21">
        <v>0</v>
      </c>
    </row>
    <row r="22" spans="1:4">
      <c r="A22" s="2">
        <v>0.375000000000001</v>
      </c>
      <c r="B22" s="1">
        <v>7.2916666666666602E-2</v>
      </c>
    </row>
    <row r="23" spans="1:4">
      <c r="A23" s="2">
        <v>0.38541666666666702</v>
      </c>
      <c r="B23" s="1">
        <v>7.6388888888888895E-2</v>
      </c>
    </row>
    <row r="24" spans="1:4">
      <c r="A24" s="2">
        <v>0.39583333333333398</v>
      </c>
      <c r="B24" s="1">
        <v>7.9861111111111105E-2</v>
      </c>
    </row>
    <row r="25" spans="1:4">
      <c r="A25" s="2">
        <v>0.406250000000001</v>
      </c>
      <c r="B25" s="1">
        <v>8.3333333333333301E-2</v>
      </c>
    </row>
    <row r="26" spans="1:4">
      <c r="A26" s="2">
        <v>0.41666666666666702</v>
      </c>
      <c r="B26" s="1">
        <v>8.6805555555555497E-2</v>
      </c>
    </row>
    <row r="27" spans="1:4">
      <c r="A27" s="2">
        <v>0.42708333333333398</v>
      </c>
      <c r="B27" s="1">
        <v>9.0277777777777804E-2</v>
      </c>
    </row>
    <row r="28" spans="1:4">
      <c r="A28" s="2">
        <v>0.437500000000001</v>
      </c>
      <c r="B28" s="1">
        <v>9.375E-2</v>
      </c>
    </row>
    <row r="29" spans="1:4">
      <c r="A29" s="2">
        <v>0.44791666666666702</v>
      </c>
      <c r="B29" s="1">
        <v>9.7222222222222196E-2</v>
      </c>
    </row>
    <row r="30" spans="1:4">
      <c r="A30" s="2">
        <v>0.45833333333333398</v>
      </c>
      <c r="B30" s="1">
        <v>0.100694444444444</v>
      </c>
    </row>
    <row r="31" spans="1:4">
      <c r="A31" s="2">
        <v>0.468750000000001</v>
      </c>
      <c r="B31" s="1">
        <v>0.10416666666666601</v>
      </c>
    </row>
    <row r="32" spans="1:4">
      <c r="A32" s="2">
        <v>0.47916666666666802</v>
      </c>
      <c r="B32" s="1">
        <v>0.10763888888888901</v>
      </c>
    </row>
    <row r="33" spans="1:2">
      <c r="A33" s="2">
        <v>0.48958333333333398</v>
      </c>
      <c r="B33" s="1">
        <v>0.11111111111111099</v>
      </c>
    </row>
    <row r="34" spans="1:2">
      <c r="A34" s="2">
        <v>0.500000000000001</v>
      </c>
      <c r="B34" s="1">
        <v>0.114583333333333</v>
      </c>
    </row>
    <row r="35" spans="1:2">
      <c r="A35" s="2">
        <v>0.51041666666666796</v>
      </c>
      <c r="B35" s="1">
        <v>0.118055555555555</v>
      </c>
    </row>
    <row r="36" spans="1:2">
      <c r="A36" s="2">
        <v>0.52083333333333404</v>
      </c>
      <c r="B36" s="1">
        <v>0.121527777777778</v>
      </c>
    </row>
    <row r="37" spans="1:2">
      <c r="A37" s="2">
        <v>0.531250000000001</v>
      </c>
      <c r="B37" s="1">
        <v>0.125</v>
      </c>
    </row>
    <row r="38" spans="1:2">
      <c r="A38" s="2">
        <v>0.54166666666666796</v>
      </c>
      <c r="B38" s="1">
        <v>0.12847222222222199</v>
      </c>
    </row>
    <row r="39" spans="1:2">
      <c r="A39" s="2">
        <v>0.55208333333333404</v>
      </c>
      <c r="B39" s="1">
        <v>0.131944444444444</v>
      </c>
    </row>
    <row r="40" spans="1:2">
      <c r="A40" s="2">
        <v>0.562500000000001</v>
      </c>
      <c r="B40" s="1">
        <v>0.13541666666666599</v>
      </c>
    </row>
    <row r="41" spans="1:2">
      <c r="A41" s="2">
        <v>0.57291666666666796</v>
      </c>
      <c r="B41" s="1">
        <v>0.13888888888888901</v>
      </c>
    </row>
    <row r="42" spans="1:2">
      <c r="A42" s="2">
        <v>0.58333333333333404</v>
      </c>
      <c r="B42" s="1">
        <v>0.14236111111111099</v>
      </c>
    </row>
    <row r="43" spans="1:2">
      <c r="A43" s="2">
        <v>0.593750000000001</v>
      </c>
      <c r="B43" s="1">
        <v>0.14583333333333301</v>
      </c>
    </row>
    <row r="44" spans="1:2">
      <c r="A44" s="2">
        <v>0.60416666666666796</v>
      </c>
      <c r="B44" s="1">
        <v>0.149305555555555</v>
      </c>
    </row>
    <row r="45" spans="1:2">
      <c r="A45" s="2">
        <v>0.61458333333333404</v>
      </c>
      <c r="B45" s="1">
        <v>0.15277777777777801</v>
      </c>
    </row>
    <row r="46" spans="1:2">
      <c r="A46" s="2">
        <v>0.625000000000001</v>
      </c>
      <c r="B46" s="1">
        <v>0.15625</v>
      </c>
    </row>
    <row r="47" spans="1:2">
      <c r="A47" s="2">
        <v>0.63541666666666796</v>
      </c>
      <c r="B47" s="1">
        <v>0.15972222222222199</v>
      </c>
    </row>
    <row r="48" spans="1:2">
      <c r="A48" s="2">
        <v>0.64583333333333504</v>
      </c>
      <c r="B48" s="1">
        <v>0.163194444444444</v>
      </c>
    </row>
    <row r="49" spans="1:2">
      <c r="A49" s="2">
        <v>0.656250000000001</v>
      </c>
      <c r="B49" s="1">
        <v>0.16666666666666599</v>
      </c>
    </row>
    <row r="50" spans="1:2">
      <c r="A50" s="2">
        <v>0.66666666666666796</v>
      </c>
    </row>
    <row r="51" spans="1:2">
      <c r="A51" s="2">
        <v>0.67708333333333504</v>
      </c>
    </row>
    <row r="52" spans="1:2">
      <c r="A52" s="2">
        <v>0.687500000000001</v>
      </c>
    </row>
    <row r="53" spans="1:2">
      <c r="A53" s="2">
        <v>0.69791666666666796</v>
      </c>
    </row>
    <row r="54" spans="1:2">
      <c r="A54" s="2">
        <v>0.70833333333333504</v>
      </c>
    </row>
    <row r="55" spans="1:2">
      <c r="A55" s="2">
        <v>0.718750000000001</v>
      </c>
    </row>
    <row r="56" spans="1:2">
      <c r="A56" s="2">
        <v>0.72916666666666796</v>
      </c>
    </row>
    <row r="57" spans="1:2">
      <c r="A57" s="2">
        <v>0.73958333333333504</v>
      </c>
    </row>
    <row r="58" spans="1:2">
      <c r="A58" s="2">
        <v>0.750000000000001</v>
      </c>
    </row>
    <row r="59" spans="1:2">
      <c r="A59" s="2">
        <v>0.76041666666666796</v>
      </c>
    </row>
    <row r="60" spans="1:2">
      <c r="A60" s="2">
        <v>0.77083333333333504</v>
      </c>
    </row>
    <row r="61" spans="1:2">
      <c r="A61" s="2">
        <v>0.781250000000001</v>
      </c>
    </row>
    <row r="62" spans="1:2">
      <c r="A62" s="2">
        <v>0.79166666666666796</v>
      </c>
    </row>
    <row r="63" spans="1:2">
      <c r="A63" s="2">
        <v>0.80208333333333504</v>
      </c>
    </row>
    <row r="64" spans="1:2">
      <c r="A64" s="2">
        <v>0.812500000000001</v>
      </c>
    </row>
    <row r="65" spans="1:1">
      <c r="A65" s="2">
        <v>0.82291666666666796</v>
      </c>
    </row>
    <row r="66" spans="1:1">
      <c r="A66" s="2">
        <v>0.83333333333333504</v>
      </c>
    </row>
    <row r="67" spans="1:1">
      <c r="A67" s="2">
        <v>0.843750000000002</v>
      </c>
    </row>
    <row r="68" spans="1:1">
      <c r="A68" s="2">
        <v>0.85416666666666796</v>
      </c>
    </row>
    <row r="69" spans="1:1">
      <c r="A69" s="2">
        <v>0.86458333333333504</v>
      </c>
    </row>
    <row r="70" spans="1:1">
      <c r="A70" s="2">
        <v>0.875000000000002</v>
      </c>
    </row>
    <row r="71" spans="1:1">
      <c r="A71" s="2">
        <v>0.88541666666666796</v>
      </c>
    </row>
    <row r="72" spans="1:1">
      <c r="A72" s="2">
        <v>0.89583333333333504</v>
      </c>
    </row>
    <row r="73" spans="1:1">
      <c r="A73" s="2">
        <v>0.906250000000002</v>
      </c>
    </row>
    <row r="74" spans="1:1">
      <c r="A74" s="2">
        <v>0.91666666666666796</v>
      </c>
    </row>
    <row r="75" spans="1:1">
      <c r="A75" s="2">
        <v>0.92708333333333504</v>
      </c>
    </row>
    <row r="76" spans="1:1">
      <c r="A76" s="2">
        <v>0.937500000000002</v>
      </c>
    </row>
    <row r="77" spans="1:1">
      <c r="A77" s="2">
        <v>0.94791666666666796</v>
      </c>
    </row>
    <row r="78" spans="1:1">
      <c r="A78" s="2">
        <v>0.95833333333333504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GridLines="0" tabSelected="1" workbookViewId="0">
      <selection activeCell="B9" sqref="B9:K9"/>
    </sheetView>
  </sheetViews>
  <sheetFormatPr defaultColWidth="0" defaultRowHeight="13.8" zeroHeight="1"/>
  <cols>
    <col min="1" max="10" width="9.09765625" customWidth="1"/>
    <col min="11" max="11" width="11.296875" customWidth="1"/>
    <col min="12" max="12" width="9.09765625" customWidth="1"/>
    <col min="13" max="16384" width="9.09765625" hidden="1"/>
  </cols>
  <sheetData>
    <row r="1" spans="1:11" ht="21.75" customHeight="1">
      <c r="B1" s="73" t="s">
        <v>60</v>
      </c>
      <c r="C1" s="73"/>
      <c r="D1" s="73"/>
      <c r="E1" s="73"/>
      <c r="F1" s="73"/>
      <c r="G1" s="73"/>
      <c r="H1" s="73"/>
      <c r="I1" s="73"/>
      <c r="J1" s="73"/>
      <c r="K1" s="73"/>
    </row>
    <row r="2" spans="1:11" ht="18.75">
      <c r="B2" s="83" t="s">
        <v>87</v>
      </c>
      <c r="C2" s="83"/>
      <c r="D2" s="83"/>
      <c r="E2" s="83"/>
      <c r="F2" s="83"/>
      <c r="G2" s="83"/>
      <c r="H2" s="83"/>
      <c r="I2" s="83"/>
      <c r="J2" s="83"/>
      <c r="K2" s="83"/>
    </row>
    <row r="3" spans="1:11" ht="18.75">
      <c r="B3" s="84" t="s">
        <v>61</v>
      </c>
      <c r="C3" s="84"/>
      <c r="D3" s="84"/>
      <c r="E3" s="84"/>
      <c r="F3" s="84"/>
      <c r="G3" s="84"/>
      <c r="H3" s="84"/>
      <c r="I3" s="84"/>
      <c r="J3" s="84"/>
      <c r="K3" s="84"/>
    </row>
    <row r="4" spans="1:11" ht="18.75"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5">
      <c r="B5" s="85" t="s">
        <v>62</v>
      </c>
      <c r="C5" s="85"/>
      <c r="D5" s="85"/>
      <c r="E5" s="85"/>
      <c r="F5" s="85"/>
      <c r="G5" s="85"/>
      <c r="H5" s="85"/>
      <c r="I5" s="85"/>
      <c r="J5" s="85"/>
      <c r="K5" s="85"/>
    </row>
    <row r="6" spans="1:11" ht="15">
      <c r="B6" s="73"/>
      <c r="C6" s="73"/>
      <c r="D6" s="73"/>
      <c r="E6" s="73"/>
      <c r="F6" s="73"/>
      <c r="G6" s="73"/>
      <c r="H6" s="73"/>
      <c r="I6" s="73"/>
      <c r="J6" s="73"/>
      <c r="K6" s="73"/>
    </row>
    <row r="7" spans="1:11" ht="15">
      <c r="B7" s="73" t="s">
        <v>63</v>
      </c>
      <c r="C7" s="73"/>
      <c r="D7" s="73"/>
      <c r="E7" s="73"/>
      <c r="F7" s="73"/>
      <c r="G7" s="73"/>
      <c r="H7" s="73"/>
      <c r="I7" s="73"/>
      <c r="J7" s="73"/>
      <c r="K7" s="73"/>
    </row>
    <row r="8" spans="1:11" ht="15">
      <c r="B8" s="73" t="s">
        <v>64</v>
      </c>
      <c r="C8" s="73"/>
      <c r="D8" s="73"/>
      <c r="E8" s="73"/>
      <c r="F8" s="73"/>
      <c r="G8" s="73"/>
      <c r="H8" s="73"/>
      <c r="I8" s="73"/>
      <c r="J8" s="73"/>
      <c r="K8" s="73"/>
    </row>
    <row r="9" spans="1:11" ht="49.5" customHeight="1">
      <c r="B9" s="78" t="s">
        <v>94</v>
      </c>
      <c r="C9" s="78"/>
      <c r="D9" s="78"/>
      <c r="E9" s="78"/>
      <c r="F9" s="78"/>
      <c r="G9" s="78"/>
      <c r="H9" s="78"/>
      <c r="I9" s="78"/>
      <c r="J9" s="78"/>
      <c r="K9" s="78"/>
    </row>
    <row r="10" spans="1:11" ht="15"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1" spans="1:11" ht="15.75" customHeight="1" thickBot="1">
      <c r="A11" s="80" t="s">
        <v>65</v>
      </c>
      <c r="B11" s="80"/>
      <c r="C11" s="80"/>
      <c r="D11" s="79"/>
      <c r="E11" s="79"/>
      <c r="F11" s="79"/>
      <c r="G11" s="79"/>
      <c r="H11" s="79"/>
      <c r="I11" s="79"/>
      <c r="J11" s="79"/>
      <c r="K11" s="79"/>
    </row>
    <row r="12" spans="1:11" ht="15.75" thickBot="1">
      <c r="B12" s="80" t="s">
        <v>66</v>
      </c>
      <c r="C12" s="80"/>
      <c r="D12" s="81"/>
      <c r="E12" s="81"/>
      <c r="F12" s="81"/>
      <c r="G12" s="48"/>
      <c r="H12" s="48"/>
      <c r="I12" s="48"/>
      <c r="J12" s="48"/>
      <c r="K12" s="48"/>
    </row>
    <row r="13" spans="1:11" ht="15.75" thickBot="1">
      <c r="B13" s="33"/>
      <c r="C13" s="8"/>
      <c r="D13" s="47"/>
      <c r="E13" s="47"/>
      <c r="F13" s="47"/>
      <c r="G13" s="47"/>
      <c r="H13" s="47"/>
      <c r="I13" s="47"/>
      <c r="J13" s="82" t="s">
        <v>67</v>
      </c>
      <c r="K13" s="82"/>
    </row>
    <row r="14" spans="1:11" ht="15.75" thickBot="1">
      <c r="B14" s="33"/>
      <c r="C14" s="8"/>
      <c r="D14" s="47"/>
      <c r="E14" s="47"/>
      <c r="F14" s="47"/>
      <c r="G14" s="47"/>
      <c r="H14" s="47"/>
      <c r="I14" s="47"/>
      <c r="J14" s="49" t="s">
        <v>68</v>
      </c>
      <c r="K14" s="50" t="e">
        <f>VLOOKUP(D12,CEU_Cat,2,FALSE)</f>
        <v>#N/A</v>
      </c>
    </row>
    <row r="15" spans="1:11" ht="15.75" thickBot="1">
      <c r="B15" s="33"/>
      <c r="C15" s="8"/>
      <c r="D15" s="47"/>
      <c r="E15" s="47"/>
      <c r="F15" s="47"/>
      <c r="G15" s="47"/>
      <c r="H15" s="47"/>
      <c r="I15" s="47"/>
      <c r="J15" s="49" t="s">
        <v>69</v>
      </c>
      <c r="K15" s="50">
        <f>(ROUNDDOWN(H26, 0))*10</f>
        <v>0</v>
      </c>
    </row>
    <row r="16" spans="1:11" ht="16.5" thickBot="1">
      <c r="B16" s="33"/>
      <c r="C16" s="8"/>
      <c r="D16" s="47"/>
      <c r="E16" s="47"/>
      <c r="F16" s="47"/>
      <c r="G16" s="47"/>
      <c r="H16" s="47"/>
      <c r="I16" s="47"/>
      <c r="J16" s="51" t="s">
        <v>70</v>
      </c>
      <c r="K16" s="52" t="e">
        <f>K15+K14</f>
        <v>#N/A</v>
      </c>
    </row>
    <row r="17" spans="2:9" ht="15">
      <c r="B17" s="33"/>
      <c r="C17" s="8"/>
      <c r="D17" s="47"/>
      <c r="E17" s="47"/>
      <c r="F17" s="47"/>
      <c r="G17" s="47"/>
      <c r="H17" s="47"/>
      <c r="I17" s="47"/>
    </row>
    <row r="18" spans="2:9" ht="15">
      <c r="B18" t="s">
        <v>71</v>
      </c>
      <c r="C18" s="8"/>
      <c r="D18" s="47"/>
      <c r="E18" s="47"/>
      <c r="F18" s="47"/>
      <c r="G18" s="47"/>
      <c r="H18" s="47"/>
      <c r="I18" s="47"/>
    </row>
    <row r="19" spans="2:9">
      <c r="B19" s="53" t="s">
        <v>72</v>
      </c>
      <c r="C19" s="8"/>
      <c r="D19" s="47"/>
      <c r="E19" s="47"/>
      <c r="F19" s="47"/>
      <c r="G19" s="47"/>
      <c r="H19" s="47"/>
      <c r="I19" s="47"/>
    </row>
    <row r="20" spans="2:9">
      <c r="B20" s="53" t="s">
        <v>73</v>
      </c>
      <c r="C20" s="8"/>
      <c r="D20" s="47"/>
      <c r="E20" s="47"/>
      <c r="F20" s="47"/>
      <c r="G20" s="47"/>
      <c r="H20" s="47"/>
      <c r="I20" s="47"/>
    </row>
    <row r="21" spans="2:9">
      <c r="B21" s="53" t="s">
        <v>74</v>
      </c>
      <c r="C21" s="8"/>
      <c r="D21" s="47"/>
      <c r="E21" s="47"/>
      <c r="F21" s="47"/>
      <c r="G21" s="47"/>
      <c r="H21" s="47"/>
      <c r="I21" s="47"/>
    </row>
    <row r="22" spans="2:9">
      <c r="B22" s="53" t="s">
        <v>75</v>
      </c>
    </row>
    <row r="23" spans="2:9">
      <c r="B23" s="53" t="s">
        <v>76</v>
      </c>
    </row>
    <row r="24" spans="2:9">
      <c r="B24" s="53"/>
    </row>
    <row r="25" spans="2:9" ht="27.6">
      <c r="B25" s="53"/>
      <c r="G25" s="54" t="s">
        <v>77</v>
      </c>
      <c r="H25" s="55" t="s">
        <v>15</v>
      </c>
    </row>
    <row r="26" spans="2:9">
      <c r="B26" s="56"/>
      <c r="C26" s="57" t="s">
        <v>78</v>
      </c>
      <c r="F26" s="58"/>
      <c r="G26" s="59">
        <f>SUM(G27:G33)</f>
        <v>0</v>
      </c>
      <c r="H26" s="59">
        <f>SUM(H27:H33)</f>
        <v>0</v>
      </c>
      <c r="I26" s="58"/>
    </row>
    <row r="27" spans="2:9">
      <c r="B27" s="60" t="s">
        <v>79</v>
      </c>
      <c r="C27" s="74">
        <f>'Day 1'!$F$5</f>
        <v>0</v>
      </c>
      <c r="D27" s="74"/>
      <c r="E27" s="74"/>
      <c r="G27" s="61">
        <f>'Day 1'!$K$2</f>
        <v>0</v>
      </c>
      <c r="H27" s="62">
        <f>'Day 1'!$K$3</f>
        <v>0</v>
      </c>
    </row>
    <row r="28" spans="2:9">
      <c r="B28" s="60" t="s">
        <v>80</v>
      </c>
      <c r="C28" s="74">
        <f>'Day 2'!$F$5</f>
        <v>0</v>
      </c>
      <c r="D28" s="74"/>
      <c r="E28" s="74"/>
      <c r="G28" s="61">
        <f>'Day 2'!$K$2</f>
        <v>0</v>
      </c>
      <c r="H28" s="62">
        <f>'Day 2'!$K$3</f>
        <v>0</v>
      </c>
    </row>
    <row r="29" spans="2:9">
      <c r="B29" s="60" t="s">
        <v>81</v>
      </c>
      <c r="C29" s="74">
        <f>'Day 3'!$F$5</f>
        <v>0</v>
      </c>
      <c r="D29" s="74"/>
      <c r="E29" s="74"/>
      <c r="G29" s="61">
        <f>'Day 3'!$K$2</f>
        <v>0</v>
      </c>
      <c r="H29" s="62">
        <f>'Day 3'!$K$3</f>
        <v>0</v>
      </c>
    </row>
    <row r="30" spans="2:9">
      <c r="B30" s="60" t="s">
        <v>82</v>
      </c>
      <c r="C30" s="74">
        <f>'Day 4'!$F$5</f>
        <v>0</v>
      </c>
      <c r="D30" s="74"/>
      <c r="E30" s="74"/>
      <c r="G30" s="61">
        <f>'Day 4'!$K$2</f>
        <v>0</v>
      </c>
      <c r="H30" s="62">
        <f>'Day 4'!$K$3</f>
        <v>0</v>
      </c>
    </row>
    <row r="31" spans="2:9">
      <c r="B31" s="60" t="s">
        <v>83</v>
      </c>
      <c r="C31" s="74">
        <f>'Day 5'!$F$5</f>
        <v>0</v>
      </c>
      <c r="D31" s="74"/>
      <c r="E31" s="74"/>
      <c r="G31" s="61">
        <f>'Day 5'!$K$2</f>
        <v>0</v>
      </c>
      <c r="H31" s="62">
        <f>'Day 5'!$K$3</f>
        <v>0</v>
      </c>
    </row>
    <row r="32" spans="2:9">
      <c r="B32" s="60" t="s">
        <v>84</v>
      </c>
      <c r="C32" s="74">
        <f>'Day 6'!$F$5</f>
        <v>0</v>
      </c>
      <c r="D32" s="74"/>
      <c r="E32" s="74"/>
      <c r="G32" s="61">
        <f>'Day 6'!$K$2</f>
        <v>0</v>
      </c>
      <c r="H32" s="62">
        <f>'Day 6'!$K$3</f>
        <v>0</v>
      </c>
    </row>
    <row r="33" spans="2:11">
      <c r="B33" s="60" t="s">
        <v>85</v>
      </c>
      <c r="C33" s="74">
        <f>'Day 7'!$F$5</f>
        <v>0</v>
      </c>
      <c r="D33" s="74"/>
      <c r="E33" s="74"/>
      <c r="G33" s="61">
        <f>'Day 7'!$K$2</f>
        <v>0</v>
      </c>
      <c r="H33" s="62">
        <f>'Day 7'!$K$3</f>
        <v>0</v>
      </c>
    </row>
    <row r="34" spans="2:11"/>
    <row r="35" spans="2:11">
      <c r="B35" s="75"/>
      <c r="C35" s="75"/>
      <c r="D35" s="75"/>
      <c r="E35" s="75"/>
      <c r="F35" s="75"/>
      <c r="G35" s="75"/>
      <c r="H35" s="75"/>
      <c r="I35" s="75"/>
      <c r="J35" s="75"/>
    </row>
    <row r="36" spans="2:11">
      <c r="B36" s="75" t="s">
        <v>92</v>
      </c>
      <c r="C36" s="75"/>
      <c r="D36" s="75"/>
      <c r="E36" s="75"/>
      <c r="F36" s="75"/>
      <c r="G36" s="75"/>
      <c r="H36" s="75"/>
      <c r="I36" s="75"/>
      <c r="J36" s="75"/>
    </row>
    <row r="37" spans="2:11">
      <c r="B37" s="76" t="s">
        <v>86</v>
      </c>
      <c r="C37" s="76"/>
      <c r="D37" s="76"/>
      <c r="E37" s="76"/>
      <c r="F37" s="76"/>
      <c r="G37" s="76"/>
      <c r="H37" s="76"/>
      <c r="I37" s="76"/>
      <c r="J37" s="76"/>
    </row>
    <row r="38" spans="2:11">
      <c r="B38" s="77" t="s">
        <v>91</v>
      </c>
      <c r="C38" s="77"/>
      <c r="D38" s="77"/>
      <c r="E38" s="77"/>
      <c r="F38" s="77"/>
      <c r="G38" s="77"/>
      <c r="H38" s="77"/>
      <c r="I38" s="77"/>
      <c r="J38" s="77"/>
      <c r="K38" s="63"/>
    </row>
    <row r="39" spans="2:11" ht="45" customHeight="1">
      <c r="B39" s="73" t="s">
        <v>90</v>
      </c>
      <c r="C39" s="73"/>
      <c r="D39" s="73"/>
      <c r="E39" s="73"/>
      <c r="F39" s="73"/>
      <c r="G39" s="73"/>
      <c r="H39" s="73"/>
      <c r="I39" s="73"/>
      <c r="J39" s="73"/>
    </row>
    <row r="40" spans="2:11"/>
  </sheetData>
  <sheetProtection algorithmName="SHA-512" hashValue="Irvb6c5TjsTP15nY9egC1cBnGtgJOgnuuq7qiD3eF2A+iWpjK8hfvyF51D9/NWxJqPueaQHAoLxfM+Co2aSF0A==" saltValue="CkNQ3eRhXuYxmOK999TXgQ==" spinCount="100000" sheet="1" objects="1" scenarios="1"/>
  <mergeCells count="25">
    <mergeCell ref="B1:K1"/>
    <mergeCell ref="B2:K2"/>
    <mergeCell ref="B3:K3"/>
    <mergeCell ref="B5:K5"/>
    <mergeCell ref="B6:K6"/>
    <mergeCell ref="C31:E31"/>
    <mergeCell ref="B7:K7"/>
    <mergeCell ref="B8:K8"/>
    <mergeCell ref="B9:K9"/>
    <mergeCell ref="D11:K11"/>
    <mergeCell ref="B12:C12"/>
    <mergeCell ref="D12:F12"/>
    <mergeCell ref="A11:C11"/>
    <mergeCell ref="J13:K13"/>
    <mergeCell ref="C27:E27"/>
    <mergeCell ref="C28:E28"/>
    <mergeCell ref="C29:E29"/>
    <mergeCell ref="C30:E30"/>
    <mergeCell ref="B39:J39"/>
    <mergeCell ref="C32:E32"/>
    <mergeCell ref="C33:E33"/>
    <mergeCell ref="B35:J35"/>
    <mergeCell ref="B36:J36"/>
    <mergeCell ref="B37:J37"/>
    <mergeCell ref="B38:J38"/>
  </mergeCells>
  <hyperlinks>
    <hyperlink ref="B37" r:id="rId1"/>
  </hyperlinks>
  <pageMargins left="0.7" right="0.7" top="0.75" bottom="0.75" header="0.3" footer="0.3"/>
  <pageSetup scale="8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Table!$E$2:$E$5</xm:f>
          </x14:formula1>
          <xm:sqref>D12:F12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9"/>
  <sheetViews>
    <sheetView showGridLines="0" workbookViewId="0">
      <pane xSplit="3" ySplit="7" topLeftCell="D8" activePane="bottomRight" state="frozen"/>
      <selection activeCell="D11" sqref="D11:K11"/>
      <selection pane="topRight" activeCell="D11" sqref="D11:K11"/>
      <selection pane="bottomLeft" activeCell="D11" sqref="D11:K11"/>
      <selection pane="bottomRight" activeCell="F4" sqref="F4"/>
    </sheetView>
  </sheetViews>
  <sheetFormatPr defaultColWidth="0" defaultRowHeight="13.8" zeroHeight="1" outlineLevelCol="1"/>
  <cols>
    <col min="1" max="1" width="7.09765625" style="9" customWidth="1"/>
    <col min="2" max="2" width="6.296875" style="9" customWidth="1"/>
    <col min="3" max="3" width="10.3984375" style="9" customWidth="1"/>
    <col min="4" max="4" width="6.3984375" style="10" bestFit="1" customWidth="1"/>
    <col min="5" max="5" width="57.296875" customWidth="1"/>
    <col min="6" max="6" width="33.296875" customWidth="1"/>
    <col min="7" max="7" width="20.8984375" customWidth="1"/>
    <col min="8" max="8" width="20.8984375" hidden="1" customWidth="1"/>
    <col min="9" max="9" width="11.3984375" style="2" customWidth="1"/>
    <col min="10" max="10" width="10" style="11" hidden="1" customWidth="1"/>
    <col min="11" max="11" width="11.296875" customWidth="1"/>
    <col min="12" max="12" width="2.69921875" customWidth="1"/>
    <col min="13" max="13" width="3.296875" customWidth="1" outlineLevel="1"/>
    <col min="14" max="14" width="7.09765625" customWidth="1" outlineLevel="1"/>
    <col min="15" max="16" width="6.296875" customWidth="1" outlineLevel="1"/>
    <col min="17" max="17" width="15.3984375" customWidth="1" outlineLevel="1"/>
    <col min="18" max="18" width="57.296875" customWidth="1" outlineLevel="1"/>
    <col min="19" max="19" width="33.296875" customWidth="1" outlineLevel="1"/>
    <col min="20" max="20" width="20.8984375" customWidth="1" outlineLevel="1"/>
    <col min="21" max="21" width="2.69921875" customWidth="1"/>
    <col min="22" max="22" width="3.296875" customWidth="1" outlineLevel="1"/>
    <col min="23" max="23" width="7.09765625" customWidth="1" outlineLevel="1"/>
    <col min="24" max="24" width="6.296875" customWidth="1" outlineLevel="1"/>
    <col min="25" max="25" width="7.296875" customWidth="1" outlineLevel="1"/>
    <col min="26" max="26" width="15.3984375" customWidth="1" outlineLevel="1"/>
    <col min="27" max="27" width="57.296875" customWidth="1" outlineLevel="1"/>
    <col min="28" max="28" width="33.296875" customWidth="1" outlineLevel="1"/>
    <col min="29" max="29" width="20.8984375" customWidth="1" outlineLevel="1"/>
    <col min="30" max="30" width="2.69921875" customWidth="1"/>
    <col min="31" max="31" width="3.296875" customWidth="1" outlineLevel="1"/>
    <col min="32" max="32" width="7.09765625" customWidth="1" outlineLevel="1"/>
    <col min="33" max="33" width="6.296875" customWidth="1" outlineLevel="1"/>
    <col min="34" max="34" width="7.296875" customWidth="1" outlineLevel="1"/>
    <col min="35" max="35" width="15.3984375" customWidth="1" outlineLevel="1"/>
    <col min="36" max="36" width="57.296875" customWidth="1" outlineLevel="1"/>
    <col min="37" max="37" width="33.296875" customWidth="1" outlineLevel="1"/>
    <col min="38" max="38" width="20.8984375" customWidth="1" outlineLevel="1"/>
    <col min="39" max="39" width="9.09765625" customWidth="1"/>
    <col min="40" max="16384" width="9.09765625" hidden="1"/>
  </cols>
  <sheetData>
    <row r="1" spans="1:38" ht="15.75">
      <c r="E1" s="72" t="s">
        <v>93</v>
      </c>
      <c r="R1" s="44" t="s">
        <v>89</v>
      </c>
      <c r="AA1" s="44" t="s">
        <v>89</v>
      </c>
      <c r="AJ1" s="44" t="s">
        <v>89</v>
      </c>
    </row>
    <row r="2" spans="1:38" ht="61.95" customHeight="1">
      <c r="E2" s="7" t="s">
        <v>40</v>
      </c>
      <c r="F2" s="9"/>
      <c r="I2" s="31" t="s">
        <v>50</v>
      </c>
      <c r="K2" s="36">
        <f>(SUM($I$8:$I$67))*1440</f>
        <v>0</v>
      </c>
      <c r="R2" s="7" t="s">
        <v>43</v>
      </c>
      <c r="AA2" s="7" t="s">
        <v>88</v>
      </c>
      <c r="AJ2" s="7" t="s">
        <v>48</v>
      </c>
    </row>
    <row r="3" spans="1:38" ht="15" customHeight="1">
      <c r="E3" s="86">
        <f>'Cover Page'!$D$11</f>
        <v>0</v>
      </c>
      <c r="F3" s="17" t="s">
        <v>10</v>
      </c>
      <c r="G3" s="17" t="s">
        <v>0</v>
      </c>
      <c r="H3" s="2"/>
      <c r="I3" s="32" t="s">
        <v>49</v>
      </c>
      <c r="K3" s="35">
        <f>SUM($K$8:$K$67)</f>
        <v>0</v>
      </c>
    </row>
    <row r="4" spans="1:38" ht="15" customHeight="1">
      <c r="E4" s="86"/>
      <c r="F4" s="70"/>
      <c r="G4" s="71"/>
      <c r="H4" s="2"/>
    </row>
    <row r="5" spans="1:38" ht="15" customHeight="1">
      <c r="E5" s="7"/>
      <c r="F5" s="43">
        <f>F4</f>
        <v>0</v>
      </c>
      <c r="G5" s="2"/>
      <c r="H5" s="2"/>
    </row>
    <row r="6" spans="1:38" ht="15">
      <c r="N6" s="9"/>
      <c r="O6" s="9"/>
      <c r="P6" s="9"/>
      <c r="Q6" s="10"/>
      <c r="W6" s="9"/>
      <c r="X6" s="9"/>
      <c r="Y6" s="9"/>
      <c r="Z6" s="10"/>
      <c r="AF6" s="9"/>
      <c r="AG6" s="9"/>
      <c r="AH6" s="9"/>
      <c r="AI6" s="10"/>
    </row>
    <row r="7" spans="1:38" s="6" customFormat="1" ht="15">
      <c r="A7" s="12" t="s">
        <v>1</v>
      </c>
      <c r="B7" s="12" t="s">
        <v>2</v>
      </c>
      <c r="C7" s="12" t="s">
        <v>3</v>
      </c>
      <c r="D7" s="13" t="s">
        <v>53</v>
      </c>
      <c r="E7" s="14" t="s">
        <v>13</v>
      </c>
      <c r="F7" s="14" t="s">
        <v>16</v>
      </c>
      <c r="G7" s="14" t="s">
        <v>14</v>
      </c>
      <c r="H7" s="14" t="s">
        <v>41</v>
      </c>
      <c r="I7" s="15" t="s">
        <v>39</v>
      </c>
      <c r="J7" s="16" t="s">
        <v>42</v>
      </c>
      <c r="K7" s="14" t="s">
        <v>15</v>
      </c>
      <c r="N7" s="19" t="s">
        <v>1</v>
      </c>
      <c r="O7" s="20" t="s">
        <v>2</v>
      </c>
      <c r="P7" s="20" t="s">
        <v>3</v>
      </c>
      <c r="Q7" s="21" t="s">
        <v>5</v>
      </c>
      <c r="R7" s="22" t="s">
        <v>13</v>
      </c>
      <c r="S7" s="22" t="s">
        <v>16</v>
      </c>
      <c r="T7" s="22" t="s">
        <v>14</v>
      </c>
      <c r="W7" s="19" t="s">
        <v>1</v>
      </c>
      <c r="X7" s="20" t="s">
        <v>2</v>
      </c>
      <c r="Y7" s="20" t="s">
        <v>3</v>
      </c>
      <c r="Z7" s="21" t="s">
        <v>5</v>
      </c>
      <c r="AA7" s="22" t="s">
        <v>13</v>
      </c>
      <c r="AB7" s="22" t="s">
        <v>16</v>
      </c>
      <c r="AC7" s="22" t="s">
        <v>14</v>
      </c>
      <c r="AF7" s="19" t="s">
        <v>1</v>
      </c>
      <c r="AG7" s="20" t="s">
        <v>2</v>
      </c>
      <c r="AH7" s="20" t="s">
        <v>3</v>
      </c>
      <c r="AI7" s="21" t="s">
        <v>5</v>
      </c>
      <c r="AJ7" s="22" t="s">
        <v>13</v>
      </c>
      <c r="AK7" s="22" t="s">
        <v>16</v>
      </c>
      <c r="AL7" s="22" t="s">
        <v>14</v>
      </c>
    </row>
    <row r="8" spans="1:38" ht="15">
      <c r="A8" s="9">
        <f>G4</f>
        <v>0</v>
      </c>
      <c r="B8" s="9" t="str">
        <f>IF(ISBLANK(C8),"",A8+C8)</f>
        <v/>
      </c>
      <c r="C8" s="64"/>
      <c r="D8" s="10">
        <v>1</v>
      </c>
      <c r="E8" s="45"/>
      <c r="F8" s="45"/>
      <c r="G8" s="45"/>
      <c r="H8">
        <f>IF(ISBLANK(G8),0,VLOOKUP(G8,Table!C:D,2,FALSE))</f>
        <v>0</v>
      </c>
      <c r="I8" s="2">
        <f>IF($H8=0,0,((C8)))</f>
        <v>0</v>
      </c>
      <c r="J8" s="11" t="e">
        <f t="shared" ref="J8:J39" si="0">((B8-A8)*1440)*H8</f>
        <v>#VALUE!</v>
      </c>
      <c r="K8" s="11">
        <f t="shared" ref="K8:K14" si="1">IF(H8=0,0,J8/50)</f>
        <v>0</v>
      </c>
      <c r="N8" s="23">
        <f>$A8</f>
        <v>0</v>
      </c>
      <c r="O8" s="24" t="str">
        <f>$B8</f>
        <v/>
      </c>
      <c r="P8" s="24" t="str">
        <f>IF(ISBLANK($C8),"",$C8)</f>
        <v/>
      </c>
      <c r="Q8" s="25"/>
      <c r="R8" s="68"/>
      <c r="S8" s="68"/>
      <c r="T8" s="65"/>
      <c r="W8" s="23">
        <f>$A8</f>
        <v>0</v>
      </c>
      <c r="X8" s="24" t="str">
        <f>$B8</f>
        <v/>
      </c>
      <c r="Y8" s="24" t="str">
        <f>IF(ISBLANK($C8),"",$C8)</f>
        <v/>
      </c>
      <c r="Z8" s="25"/>
      <c r="AA8" s="65"/>
      <c r="AB8" s="65"/>
      <c r="AC8" s="65"/>
      <c r="AF8" s="23">
        <f>$A8</f>
        <v>0</v>
      </c>
      <c r="AG8" s="24" t="str">
        <f>$B8</f>
        <v/>
      </c>
      <c r="AH8" s="24" t="str">
        <f>IF(ISBLANK($C8),"",$C8)</f>
        <v/>
      </c>
      <c r="AI8" s="25"/>
      <c r="AJ8" s="65" t="str">
        <f t="shared" ref="AJ8:AJ39" si="2">IF(ISBLANK(AI8),"",VLOOKUP($Q8,$D:$F,2,FALSE))</f>
        <v/>
      </c>
      <c r="AK8" s="65" t="str">
        <f t="shared" ref="AK8:AK39" si="3">IF(ISBLANK(AI8),"",VLOOKUP($Q8,$D:$F,3,FALSE))</f>
        <v/>
      </c>
      <c r="AL8" s="65"/>
    </row>
    <row r="9" spans="1:38" ht="15">
      <c r="A9" s="9" t="str">
        <f>IF(ISBLANK(B8),"",B8)</f>
        <v/>
      </c>
      <c r="B9" s="9" t="str">
        <f t="shared" ref="B9:B67" si="4">IF(ISBLANK(C9),"",A9+C9)</f>
        <v/>
      </c>
      <c r="C9" s="64"/>
      <c r="D9" s="10">
        <v>2</v>
      </c>
      <c r="E9" s="45"/>
      <c r="F9" s="45"/>
      <c r="G9" s="45"/>
      <c r="H9">
        <f>IF(ISBLANK(G9),0,VLOOKUP(G9,Table!C:D,2,FALSE))</f>
        <v>0</v>
      </c>
      <c r="I9" s="2">
        <f t="shared" ref="I9:I67" si="5">IF($H9=0,0,((C9)))</f>
        <v>0</v>
      </c>
      <c r="J9" s="11" t="e">
        <f t="shared" si="0"/>
        <v>#VALUE!</v>
      </c>
      <c r="K9" s="11">
        <f t="shared" si="1"/>
        <v>0</v>
      </c>
      <c r="N9" s="26" t="str">
        <f t="shared" ref="N9:N67" si="6">$A9</f>
        <v/>
      </c>
      <c r="O9" s="27" t="str">
        <f t="shared" ref="O9:O67" si="7">$B9</f>
        <v/>
      </c>
      <c r="P9" s="27" t="str">
        <f t="shared" ref="P9:P67" si="8">IF(ISBLANK($C9),"",$C9)</f>
        <v/>
      </c>
      <c r="Q9" s="28"/>
      <c r="R9" s="66"/>
      <c r="S9" s="66"/>
      <c r="T9" s="66"/>
      <c r="W9" s="26" t="str">
        <f t="shared" ref="W9:W67" si="9">$A9</f>
        <v/>
      </c>
      <c r="X9" s="27" t="str">
        <f t="shared" ref="X9:X67" si="10">$B9</f>
        <v/>
      </c>
      <c r="Y9" s="27" t="str">
        <f t="shared" ref="Y9:Y67" si="11">IF(ISBLANK($C9),"",$C9)</f>
        <v/>
      </c>
      <c r="Z9" s="28"/>
      <c r="AA9" s="66"/>
      <c r="AB9" s="66"/>
      <c r="AC9" s="66"/>
      <c r="AF9" s="26" t="str">
        <f t="shared" ref="AF9:AF67" si="12">$A9</f>
        <v/>
      </c>
      <c r="AG9" s="27" t="str">
        <f t="shared" ref="AG9:AG67" si="13">$B9</f>
        <v/>
      </c>
      <c r="AH9" s="27" t="str">
        <f t="shared" ref="AH9:AH67" si="14">IF(ISBLANK($C9),"",$C9)</f>
        <v/>
      </c>
      <c r="AI9" s="28"/>
      <c r="AJ9" s="66" t="str">
        <f t="shared" si="2"/>
        <v/>
      </c>
      <c r="AK9" s="66" t="str">
        <f t="shared" si="3"/>
        <v/>
      </c>
      <c r="AL9" s="66"/>
    </row>
    <row r="10" spans="1:38" ht="15">
      <c r="A10" s="9" t="str">
        <f t="shared" ref="A10:A67" si="15">IF(ISBLANK(B9),"",B9)</f>
        <v/>
      </c>
      <c r="B10" s="9" t="str">
        <f t="shared" si="4"/>
        <v/>
      </c>
      <c r="C10" s="64"/>
      <c r="D10" s="10">
        <v>3</v>
      </c>
      <c r="E10" s="45"/>
      <c r="F10" s="45"/>
      <c r="G10" s="45"/>
      <c r="H10">
        <f>IF(ISBLANK(G10),0,VLOOKUP(G10,Table!C:D,2,FALSE))</f>
        <v>0</v>
      </c>
      <c r="I10" s="2">
        <f t="shared" si="5"/>
        <v>0</v>
      </c>
      <c r="J10" s="11" t="e">
        <f t="shared" si="0"/>
        <v>#VALUE!</v>
      </c>
      <c r="K10" s="11">
        <f t="shared" si="1"/>
        <v>0</v>
      </c>
      <c r="N10" s="23" t="str">
        <f t="shared" si="6"/>
        <v/>
      </c>
      <c r="O10" s="24" t="str">
        <f t="shared" si="7"/>
        <v/>
      </c>
      <c r="P10" s="24" t="str">
        <f t="shared" si="8"/>
        <v/>
      </c>
      <c r="Q10" s="25"/>
      <c r="R10" s="65"/>
      <c r="S10" s="65"/>
      <c r="T10" s="65"/>
      <c r="W10" s="23" t="str">
        <f t="shared" si="9"/>
        <v/>
      </c>
      <c r="X10" s="24" t="str">
        <f t="shared" si="10"/>
        <v/>
      </c>
      <c r="Y10" s="24" t="str">
        <f t="shared" si="11"/>
        <v/>
      </c>
      <c r="Z10" s="25"/>
      <c r="AA10" s="65"/>
      <c r="AB10" s="65"/>
      <c r="AC10" s="65"/>
      <c r="AF10" s="23" t="str">
        <f t="shared" si="12"/>
        <v/>
      </c>
      <c r="AG10" s="24" t="str">
        <f t="shared" si="13"/>
        <v/>
      </c>
      <c r="AH10" s="24" t="str">
        <f t="shared" si="14"/>
        <v/>
      </c>
      <c r="AI10" s="25"/>
      <c r="AJ10" s="65" t="str">
        <f t="shared" si="2"/>
        <v/>
      </c>
      <c r="AK10" s="65" t="str">
        <f t="shared" si="3"/>
        <v/>
      </c>
      <c r="AL10" s="65"/>
    </row>
    <row r="11" spans="1:38" ht="15">
      <c r="A11" s="9" t="str">
        <f t="shared" si="15"/>
        <v/>
      </c>
      <c r="B11" s="9" t="str">
        <f t="shared" si="4"/>
        <v/>
      </c>
      <c r="C11" s="64"/>
      <c r="D11" s="10">
        <v>4</v>
      </c>
      <c r="E11" s="45"/>
      <c r="F11" s="45"/>
      <c r="G11" s="45"/>
      <c r="H11">
        <f>IF(ISBLANK(G11),0,VLOOKUP(G11,Table!C:D,2,FALSE))</f>
        <v>0</v>
      </c>
      <c r="I11" s="2">
        <f t="shared" si="5"/>
        <v>0</v>
      </c>
      <c r="J11" s="11" t="e">
        <f t="shared" si="0"/>
        <v>#VALUE!</v>
      </c>
      <c r="K11" s="11">
        <f t="shared" si="1"/>
        <v>0</v>
      </c>
      <c r="N11" s="26" t="str">
        <f t="shared" si="6"/>
        <v/>
      </c>
      <c r="O11" s="27" t="str">
        <f t="shared" si="7"/>
        <v/>
      </c>
      <c r="P11" s="27" t="str">
        <f t="shared" si="8"/>
        <v/>
      </c>
      <c r="Q11" s="28"/>
      <c r="R11" s="69"/>
      <c r="S11" s="69"/>
      <c r="T11" s="66"/>
      <c r="W11" s="26" t="str">
        <f t="shared" si="9"/>
        <v/>
      </c>
      <c r="X11" s="27" t="str">
        <f t="shared" si="10"/>
        <v/>
      </c>
      <c r="Y11" s="27" t="str">
        <f t="shared" si="11"/>
        <v/>
      </c>
      <c r="Z11" s="28"/>
      <c r="AA11" s="66"/>
      <c r="AB11" s="66"/>
      <c r="AC11" s="66"/>
      <c r="AF11" s="26" t="str">
        <f t="shared" si="12"/>
        <v/>
      </c>
      <c r="AG11" s="27" t="str">
        <f t="shared" si="13"/>
        <v/>
      </c>
      <c r="AH11" s="27" t="str">
        <f t="shared" si="14"/>
        <v/>
      </c>
      <c r="AI11" s="28"/>
      <c r="AJ11" s="66" t="str">
        <f t="shared" si="2"/>
        <v/>
      </c>
      <c r="AK11" s="66" t="str">
        <f t="shared" si="3"/>
        <v/>
      </c>
      <c r="AL11" s="66"/>
    </row>
    <row r="12" spans="1:38" ht="15">
      <c r="A12" s="9" t="str">
        <f t="shared" si="15"/>
        <v/>
      </c>
      <c r="B12" s="9" t="str">
        <f t="shared" si="4"/>
        <v/>
      </c>
      <c r="C12" s="64"/>
      <c r="D12" s="10">
        <v>5</v>
      </c>
      <c r="E12" s="45"/>
      <c r="F12" s="45"/>
      <c r="G12" s="45"/>
      <c r="H12">
        <f>IF(ISBLANK(G12),0,VLOOKUP(G12,Table!C:D,2,FALSE))</f>
        <v>0</v>
      </c>
      <c r="I12" s="2">
        <f t="shared" si="5"/>
        <v>0</v>
      </c>
      <c r="J12" s="11" t="e">
        <f t="shared" si="0"/>
        <v>#VALUE!</v>
      </c>
      <c r="K12" s="11">
        <f t="shared" si="1"/>
        <v>0</v>
      </c>
      <c r="N12" s="23" t="str">
        <f t="shared" si="6"/>
        <v/>
      </c>
      <c r="O12" s="24" t="str">
        <f t="shared" si="7"/>
        <v/>
      </c>
      <c r="P12" s="24" t="str">
        <f t="shared" si="8"/>
        <v/>
      </c>
      <c r="Q12" s="25"/>
      <c r="R12" s="65"/>
      <c r="S12" s="65"/>
      <c r="T12" s="65"/>
      <c r="W12" s="23" t="str">
        <f t="shared" si="9"/>
        <v/>
      </c>
      <c r="X12" s="24" t="str">
        <f t="shared" si="10"/>
        <v/>
      </c>
      <c r="Y12" s="24" t="str">
        <f t="shared" si="11"/>
        <v/>
      </c>
      <c r="Z12" s="25"/>
      <c r="AA12" s="65"/>
      <c r="AB12" s="65"/>
      <c r="AC12" s="65"/>
      <c r="AF12" s="23" t="str">
        <f t="shared" si="12"/>
        <v/>
      </c>
      <c r="AG12" s="24" t="str">
        <f t="shared" si="13"/>
        <v/>
      </c>
      <c r="AH12" s="24" t="str">
        <f t="shared" si="14"/>
        <v/>
      </c>
      <c r="AI12" s="25"/>
      <c r="AJ12" s="65" t="str">
        <f t="shared" si="2"/>
        <v/>
      </c>
      <c r="AK12" s="65" t="str">
        <f t="shared" si="3"/>
        <v/>
      </c>
      <c r="AL12" s="65"/>
    </row>
    <row r="13" spans="1:38" ht="15">
      <c r="A13" s="9" t="str">
        <f t="shared" si="15"/>
        <v/>
      </c>
      <c r="B13" s="9" t="str">
        <f t="shared" si="4"/>
        <v/>
      </c>
      <c r="C13" s="64"/>
      <c r="D13" s="10">
        <v>6</v>
      </c>
      <c r="E13" s="45"/>
      <c r="F13" s="45"/>
      <c r="G13" s="45"/>
      <c r="H13">
        <f>IF(ISBLANK(G13),0,VLOOKUP(G13,Table!C:D,2,FALSE))</f>
        <v>0</v>
      </c>
      <c r="I13" s="2">
        <f t="shared" si="5"/>
        <v>0</v>
      </c>
      <c r="J13" s="11" t="e">
        <f t="shared" si="0"/>
        <v>#VALUE!</v>
      </c>
      <c r="K13" s="11">
        <f t="shared" si="1"/>
        <v>0</v>
      </c>
      <c r="N13" s="26" t="str">
        <f t="shared" si="6"/>
        <v/>
      </c>
      <c r="O13" s="27" t="str">
        <f t="shared" si="7"/>
        <v/>
      </c>
      <c r="P13" s="27" t="str">
        <f t="shared" si="8"/>
        <v/>
      </c>
      <c r="Q13" s="28"/>
      <c r="R13" s="66"/>
      <c r="S13" s="66"/>
      <c r="T13" s="66"/>
      <c r="W13" s="26" t="str">
        <f t="shared" si="9"/>
        <v/>
      </c>
      <c r="X13" s="27" t="str">
        <f t="shared" si="10"/>
        <v/>
      </c>
      <c r="Y13" s="27" t="str">
        <f t="shared" si="11"/>
        <v/>
      </c>
      <c r="Z13" s="28"/>
      <c r="AA13" s="66"/>
      <c r="AB13" s="66"/>
      <c r="AC13" s="66"/>
      <c r="AF13" s="26" t="str">
        <f t="shared" si="12"/>
        <v/>
      </c>
      <c r="AG13" s="27" t="str">
        <f t="shared" si="13"/>
        <v/>
      </c>
      <c r="AH13" s="27" t="str">
        <f t="shared" si="14"/>
        <v/>
      </c>
      <c r="AI13" s="28"/>
      <c r="AJ13" s="66" t="str">
        <f t="shared" si="2"/>
        <v/>
      </c>
      <c r="AK13" s="66" t="str">
        <f t="shared" si="3"/>
        <v/>
      </c>
      <c r="AL13" s="66"/>
    </row>
    <row r="14" spans="1:38" ht="15">
      <c r="A14" s="9" t="str">
        <f t="shared" si="15"/>
        <v/>
      </c>
      <c r="B14" s="9" t="str">
        <f t="shared" si="4"/>
        <v/>
      </c>
      <c r="C14" s="64"/>
      <c r="D14" s="10">
        <v>7</v>
      </c>
      <c r="E14" s="45"/>
      <c r="F14" s="45"/>
      <c r="G14" s="45"/>
      <c r="H14">
        <f>IF(ISBLANK(G14),0,VLOOKUP(G14,Table!C:D,2,FALSE))</f>
        <v>0</v>
      </c>
      <c r="I14" s="2">
        <f t="shared" si="5"/>
        <v>0</v>
      </c>
      <c r="J14" s="11" t="e">
        <f t="shared" si="0"/>
        <v>#VALUE!</v>
      </c>
      <c r="K14" s="11">
        <f t="shared" si="1"/>
        <v>0</v>
      </c>
      <c r="N14" s="23" t="str">
        <f t="shared" si="6"/>
        <v/>
      </c>
      <c r="O14" s="24" t="str">
        <f t="shared" si="7"/>
        <v/>
      </c>
      <c r="P14" s="24" t="str">
        <f t="shared" si="8"/>
        <v/>
      </c>
      <c r="Q14" s="25"/>
      <c r="R14" s="65"/>
      <c r="S14" s="65"/>
      <c r="T14" s="65"/>
      <c r="W14" s="23" t="str">
        <f t="shared" si="9"/>
        <v/>
      </c>
      <c r="X14" s="24" t="str">
        <f t="shared" si="10"/>
        <v/>
      </c>
      <c r="Y14" s="24" t="str">
        <f t="shared" si="11"/>
        <v/>
      </c>
      <c r="Z14" s="25"/>
      <c r="AA14" s="65"/>
      <c r="AB14" s="65"/>
      <c r="AC14" s="65"/>
      <c r="AF14" s="23" t="str">
        <f t="shared" si="12"/>
        <v/>
      </c>
      <c r="AG14" s="24" t="str">
        <f t="shared" si="13"/>
        <v/>
      </c>
      <c r="AH14" s="24" t="str">
        <f t="shared" si="14"/>
        <v/>
      </c>
      <c r="AI14" s="25"/>
      <c r="AJ14" s="65" t="str">
        <f t="shared" si="2"/>
        <v/>
      </c>
      <c r="AK14" s="65" t="str">
        <f t="shared" si="3"/>
        <v/>
      </c>
      <c r="AL14" s="65"/>
    </row>
    <row r="15" spans="1:38" ht="15">
      <c r="A15" s="9" t="str">
        <f t="shared" si="15"/>
        <v/>
      </c>
      <c r="B15" s="9" t="str">
        <f t="shared" si="4"/>
        <v/>
      </c>
      <c r="C15" s="64"/>
      <c r="D15" s="10">
        <v>8</v>
      </c>
      <c r="E15" s="45"/>
      <c r="F15" s="45"/>
      <c r="G15" s="45"/>
      <c r="H15">
        <f>IF(ISBLANK(G15),0,VLOOKUP(G15,Table!C:D,2,FALSE))</f>
        <v>0</v>
      </c>
      <c r="I15" s="2">
        <f t="shared" si="5"/>
        <v>0</v>
      </c>
      <c r="J15" s="11" t="e">
        <f t="shared" si="0"/>
        <v>#VALUE!</v>
      </c>
      <c r="K15" s="11">
        <f>IF(H15=0,0,J15/50)</f>
        <v>0</v>
      </c>
      <c r="N15" s="26" t="str">
        <f t="shared" si="6"/>
        <v/>
      </c>
      <c r="O15" s="27" t="str">
        <f t="shared" si="7"/>
        <v/>
      </c>
      <c r="P15" s="27" t="str">
        <f t="shared" si="8"/>
        <v/>
      </c>
      <c r="Q15" s="28"/>
      <c r="R15" s="66"/>
      <c r="S15" s="66"/>
      <c r="T15" s="66"/>
      <c r="W15" s="26" t="str">
        <f t="shared" si="9"/>
        <v/>
      </c>
      <c r="X15" s="27" t="str">
        <f t="shared" si="10"/>
        <v/>
      </c>
      <c r="Y15" s="27" t="str">
        <f t="shared" si="11"/>
        <v/>
      </c>
      <c r="Z15" s="28"/>
      <c r="AA15" s="66"/>
      <c r="AB15" s="66"/>
      <c r="AC15" s="66"/>
      <c r="AF15" s="26" t="str">
        <f t="shared" si="12"/>
        <v/>
      </c>
      <c r="AG15" s="27" t="str">
        <f t="shared" si="13"/>
        <v/>
      </c>
      <c r="AH15" s="27" t="str">
        <f t="shared" si="14"/>
        <v/>
      </c>
      <c r="AI15" s="28"/>
      <c r="AJ15" s="66" t="str">
        <f t="shared" si="2"/>
        <v/>
      </c>
      <c r="AK15" s="66" t="str">
        <f t="shared" si="3"/>
        <v/>
      </c>
      <c r="AL15" s="66"/>
    </row>
    <row r="16" spans="1:38" ht="15">
      <c r="A16" s="9" t="str">
        <f t="shared" si="15"/>
        <v/>
      </c>
      <c r="B16" s="9" t="str">
        <f t="shared" si="4"/>
        <v/>
      </c>
      <c r="C16" s="64"/>
      <c r="D16" s="10">
        <v>9</v>
      </c>
      <c r="E16" s="45"/>
      <c r="F16" s="45"/>
      <c r="G16" s="45"/>
      <c r="H16">
        <f>IF(ISBLANK(G16),0,VLOOKUP(G16,Table!C:D,2,FALSE))</f>
        <v>0</v>
      </c>
      <c r="I16" s="2">
        <f t="shared" si="5"/>
        <v>0</v>
      </c>
      <c r="J16" s="11" t="e">
        <f t="shared" si="0"/>
        <v>#VALUE!</v>
      </c>
      <c r="K16" s="11">
        <f t="shared" ref="K16:K67" si="16">IF(H16=0,0,J16/50)</f>
        <v>0</v>
      </c>
      <c r="N16" s="23" t="str">
        <f t="shared" si="6"/>
        <v/>
      </c>
      <c r="O16" s="24" t="str">
        <f t="shared" si="7"/>
        <v/>
      </c>
      <c r="P16" s="24" t="str">
        <f t="shared" si="8"/>
        <v/>
      </c>
      <c r="Q16" s="25"/>
      <c r="R16" s="65"/>
      <c r="S16" s="65"/>
      <c r="T16" s="65"/>
      <c r="W16" s="23" t="str">
        <f t="shared" si="9"/>
        <v/>
      </c>
      <c r="X16" s="24" t="str">
        <f t="shared" si="10"/>
        <v/>
      </c>
      <c r="Y16" s="24" t="str">
        <f t="shared" si="11"/>
        <v/>
      </c>
      <c r="Z16" s="25"/>
      <c r="AA16" s="65"/>
      <c r="AB16" s="65"/>
      <c r="AC16" s="65"/>
      <c r="AF16" s="23" t="str">
        <f t="shared" si="12"/>
        <v/>
      </c>
      <c r="AG16" s="24" t="str">
        <f t="shared" si="13"/>
        <v/>
      </c>
      <c r="AH16" s="24" t="str">
        <f t="shared" si="14"/>
        <v/>
      </c>
      <c r="AI16" s="25"/>
      <c r="AJ16" s="65" t="str">
        <f t="shared" si="2"/>
        <v/>
      </c>
      <c r="AK16" s="65" t="str">
        <f t="shared" si="3"/>
        <v/>
      </c>
      <c r="AL16" s="65"/>
    </row>
    <row r="17" spans="1:38" ht="15">
      <c r="A17" s="9" t="str">
        <f t="shared" si="15"/>
        <v/>
      </c>
      <c r="B17" s="9" t="str">
        <f t="shared" si="4"/>
        <v/>
      </c>
      <c r="C17" s="64"/>
      <c r="D17" s="10">
        <v>10</v>
      </c>
      <c r="E17" s="45"/>
      <c r="F17" s="45"/>
      <c r="G17" s="45"/>
      <c r="H17">
        <f>IF(ISBLANK(G17),0,VLOOKUP(G17,Table!C:D,2,FALSE))</f>
        <v>0</v>
      </c>
      <c r="I17" s="2">
        <f t="shared" si="5"/>
        <v>0</v>
      </c>
      <c r="J17" s="11" t="e">
        <f t="shared" si="0"/>
        <v>#VALUE!</v>
      </c>
      <c r="K17" s="11">
        <f t="shared" si="16"/>
        <v>0</v>
      </c>
      <c r="N17" s="26" t="str">
        <f t="shared" si="6"/>
        <v/>
      </c>
      <c r="O17" s="27" t="str">
        <f t="shared" si="7"/>
        <v/>
      </c>
      <c r="P17" s="27" t="str">
        <f t="shared" si="8"/>
        <v/>
      </c>
      <c r="Q17" s="28"/>
      <c r="R17" s="66"/>
      <c r="S17" s="66"/>
      <c r="T17" s="66"/>
      <c r="W17" s="26" t="str">
        <f t="shared" si="9"/>
        <v/>
      </c>
      <c r="X17" s="27" t="str">
        <f t="shared" si="10"/>
        <v/>
      </c>
      <c r="Y17" s="27" t="str">
        <f t="shared" si="11"/>
        <v/>
      </c>
      <c r="Z17" s="28"/>
      <c r="AA17" s="66"/>
      <c r="AB17" s="66"/>
      <c r="AC17" s="66"/>
      <c r="AF17" s="26" t="str">
        <f t="shared" si="12"/>
        <v/>
      </c>
      <c r="AG17" s="27" t="str">
        <f t="shared" si="13"/>
        <v/>
      </c>
      <c r="AH17" s="27" t="str">
        <f t="shared" si="14"/>
        <v/>
      </c>
      <c r="AI17" s="28"/>
      <c r="AJ17" s="66" t="str">
        <f t="shared" si="2"/>
        <v/>
      </c>
      <c r="AK17" s="66" t="str">
        <f t="shared" si="3"/>
        <v/>
      </c>
      <c r="AL17" s="66"/>
    </row>
    <row r="18" spans="1:38" ht="15">
      <c r="A18" s="9" t="str">
        <f t="shared" si="15"/>
        <v/>
      </c>
      <c r="B18" s="9" t="str">
        <f t="shared" si="4"/>
        <v/>
      </c>
      <c r="C18" s="64"/>
      <c r="D18" s="10">
        <v>11</v>
      </c>
      <c r="E18" s="45"/>
      <c r="F18" s="45"/>
      <c r="G18" s="45"/>
      <c r="H18">
        <f>IF(ISBLANK(G18),0,VLOOKUP(G18,Table!C:D,2,FALSE))</f>
        <v>0</v>
      </c>
      <c r="I18" s="2">
        <f t="shared" si="5"/>
        <v>0</v>
      </c>
      <c r="J18" s="11" t="e">
        <f t="shared" si="0"/>
        <v>#VALUE!</v>
      </c>
      <c r="K18" s="11">
        <f t="shared" si="16"/>
        <v>0</v>
      </c>
      <c r="N18" s="23" t="str">
        <f t="shared" si="6"/>
        <v/>
      </c>
      <c r="O18" s="24" t="str">
        <f t="shared" si="7"/>
        <v/>
      </c>
      <c r="P18" s="24" t="str">
        <f t="shared" si="8"/>
        <v/>
      </c>
      <c r="Q18" s="25"/>
      <c r="R18" s="65"/>
      <c r="S18" s="65"/>
      <c r="T18" s="65"/>
      <c r="W18" s="23" t="str">
        <f t="shared" si="9"/>
        <v/>
      </c>
      <c r="X18" s="24" t="str">
        <f t="shared" si="10"/>
        <v/>
      </c>
      <c r="Y18" s="24" t="str">
        <f t="shared" si="11"/>
        <v/>
      </c>
      <c r="Z18" s="25"/>
      <c r="AA18" s="65"/>
      <c r="AB18" s="65"/>
      <c r="AC18" s="65"/>
      <c r="AF18" s="23" t="str">
        <f t="shared" si="12"/>
        <v/>
      </c>
      <c r="AG18" s="24" t="str">
        <f t="shared" si="13"/>
        <v/>
      </c>
      <c r="AH18" s="24" t="str">
        <f t="shared" si="14"/>
        <v/>
      </c>
      <c r="AI18" s="25"/>
      <c r="AJ18" s="65" t="str">
        <f t="shared" si="2"/>
        <v/>
      </c>
      <c r="AK18" s="65" t="str">
        <f t="shared" si="3"/>
        <v/>
      </c>
      <c r="AL18" s="65"/>
    </row>
    <row r="19" spans="1:38" ht="15">
      <c r="A19" s="9" t="str">
        <f t="shared" si="15"/>
        <v/>
      </c>
      <c r="B19" s="9" t="str">
        <f t="shared" si="4"/>
        <v/>
      </c>
      <c r="C19" s="64"/>
      <c r="D19" s="10">
        <v>12</v>
      </c>
      <c r="E19" s="45"/>
      <c r="F19" s="45"/>
      <c r="G19" s="45"/>
      <c r="H19">
        <f>IF(ISBLANK(G19),0,VLOOKUP(G19,Table!C:D,2,FALSE))</f>
        <v>0</v>
      </c>
      <c r="I19" s="2">
        <f t="shared" si="5"/>
        <v>0</v>
      </c>
      <c r="J19" s="11" t="e">
        <f t="shared" si="0"/>
        <v>#VALUE!</v>
      </c>
      <c r="K19" s="11">
        <f t="shared" si="16"/>
        <v>0</v>
      </c>
      <c r="N19" s="26" t="str">
        <f t="shared" si="6"/>
        <v/>
      </c>
      <c r="O19" s="27" t="str">
        <f t="shared" si="7"/>
        <v/>
      </c>
      <c r="P19" s="27" t="str">
        <f t="shared" si="8"/>
        <v/>
      </c>
      <c r="Q19" s="28"/>
      <c r="R19" s="66"/>
      <c r="S19" s="66"/>
      <c r="T19" s="66"/>
      <c r="W19" s="26" t="str">
        <f t="shared" si="9"/>
        <v/>
      </c>
      <c r="X19" s="27" t="str">
        <f t="shared" si="10"/>
        <v/>
      </c>
      <c r="Y19" s="27" t="str">
        <f t="shared" si="11"/>
        <v/>
      </c>
      <c r="Z19" s="28"/>
      <c r="AA19" s="66"/>
      <c r="AB19" s="66"/>
      <c r="AC19" s="66"/>
      <c r="AF19" s="26" t="str">
        <f t="shared" si="12"/>
        <v/>
      </c>
      <c r="AG19" s="27" t="str">
        <f t="shared" si="13"/>
        <v/>
      </c>
      <c r="AH19" s="27" t="str">
        <f t="shared" si="14"/>
        <v/>
      </c>
      <c r="AI19" s="28"/>
      <c r="AJ19" s="66" t="str">
        <f t="shared" si="2"/>
        <v/>
      </c>
      <c r="AK19" s="66" t="str">
        <f t="shared" si="3"/>
        <v/>
      </c>
      <c r="AL19" s="66"/>
    </row>
    <row r="20" spans="1:38" ht="15">
      <c r="A20" s="9" t="str">
        <f t="shared" si="15"/>
        <v/>
      </c>
      <c r="B20" s="9" t="str">
        <f t="shared" si="4"/>
        <v/>
      </c>
      <c r="C20" s="64"/>
      <c r="D20" s="10">
        <v>13</v>
      </c>
      <c r="E20" s="45"/>
      <c r="F20" s="45"/>
      <c r="G20" s="45"/>
      <c r="H20">
        <f>IF(ISBLANK(G20),0,VLOOKUP(G20,Table!C:D,2,FALSE))</f>
        <v>0</v>
      </c>
      <c r="I20" s="2">
        <f t="shared" si="5"/>
        <v>0</v>
      </c>
      <c r="J20" s="11" t="e">
        <f t="shared" si="0"/>
        <v>#VALUE!</v>
      </c>
      <c r="K20" s="11">
        <f t="shared" si="16"/>
        <v>0</v>
      </c>
      <c r="N20" s="23" t="str">
        <f t="shared" si="6"/>
        <v/>
      </c>
      <c r="O20" s="24" t="str">
        <f t="shared" si="7"/>
        <v/>
      </c>
      <c r="P20" s="24" t="str">
        <f t="shared" si="8"/>
        <v/>
      </c>
      <c r="Q20" s="25"/>
      <c r="R20" s="65"/>
      <c r="S20" s="65"/>
      <c r="T20" s="65"/>
      <c r="W20" s="23" t="str">
        <f t="shared" si="9"/>
        <v/>
      </c>
      <c r="X20" s="24" t="str">
        <f t="shared" si="10"/>
        <v/>
      </c>
      <c r="Y20" s="24" t="str">
        <f t="shared" si="11"/>
        <v/>
      </c>
      <c r="Z20" s="25"/>
      <c r="AA20" s="65"/>
      <c r="AB20" s="65"/>
      <c r="AC20" s="65"/>
      <c r="AF20" s="23" t="str">
        <f t="shared" si="12"/>
        <v/>
      </c>
      <c r="AG20" s="24" t="str">
        <f t="shared" si="13"/>
        <v/>
      </c>
      <c r="AH20" s="24" t="str">
        <f t="shared" si="14"/>
        <v/>
      </c>
      <c r="AI20" s="25"/>
      <c r="AJ20" s="65" t="str">
        <f t="shared" si="2"/>
        <v/>
      </c>
      <c r="AK20" s="65" t="str">
        <f t="shared" si="3"/>
        <v/>
      </c>
      <c r="AL20" s="65"/>
    </row>
    <row r="21" spans="1:38" ht="15">
      <c r="A21" s="9" t="str">
        <f t="shared" si="15"/>
        <v/>
      </c>
      <c r="B21" s="9" t="str">
        <f t="shared" si="4"/>
        <v/>
      </c>
      <c r="C21" s="64"/>
      <c r="D21" s="10">
        <v>14</v>
      </c>
      <c r="E21" s="45"/>
      <c r="F21" s="45"/>
      <c r="G21" s="45"/>
      <c r="H21">
        <f>IF(ISBLANK(G21),0,VLOOKUP(G21,Table!C:D,2,FALSE))</f>
        <v>0</v>
      </c>
      <c r="I21" s="2">
        <f t="shared" si="5"/>
        <v>0</v>
      </c>
      <c r="J21" s="11" t="e">
        <f t="shared" si="0"/>
        <v>#VALUE!</v>
      </c>
      <c r="K21" s="11">
        <f t="shared" si="16"/>
        <v>0</v>
      </c>
      <c r="N21" s="26" t="str">
        <f t="shared" si="6"/>
        <v/>
      </c>
      <c r="O21" s="27" t="str">
        <f t="shared" si="7"/>
        <v/>
      </c>
      <c r="P21" s="27" t="str">
        <f t="shared" si="8"/>
        <v/>
      </c>
      <c r="Q21" s="28"/>
      <c r="R21" s="66"/>
      <c r="S21" s="66"/>
      <c r="T21" s="66"/>
      <c r="W21" s="26" t="str">
        <f t="shared" si="9"/>
        <v/>
      </c>
      <c r="X21" s="27" t="str">
        <f t="shared" si="10"/>
        <v/>
      </c>
      <c r="Y21" s="27" t="str">
        <f t="shared" si="11"/>
        <v/>
      </c>
      <c r="Z21" s="28"/>
      <c r="AA21" s="66"/>
      <c r="AB21" s="66"/>
      <c r="AC21" s="66"/>
      <c r="AF21" s="26" t="str">
        <f t="shared" si="12"/>
        <v/>
      </c>
      <c r="AG21" s="27" t="str">
        <f t="shared" si="13"/>
        <v/>
      </c>
      <c r="AH21" s="27" t="str">
        <f t="shared" si="14"/>
        <v/>
      </c>
      <c r="AI21" s="28"/>
      <c r="AJ21" s="66" t="str">
        <f t="shared" si="2"/>
        <v/>
      </c>
      <c r="AK21" s="66" t="str">
        <f t="shared" si="3"/>
        <v/>
      </c>
      <c r="AL21" s="66"/>
    </row>
    <row r="22" spans="1:38" ht="15">
      <c r="A22" s="9" t="str">
        <f t="shared" si="15"/>
        <v/>
      </c>
      <c r="B22" s="9" t="str">
        <f t="shared" si="4"/>
        <v/>
      </c>
      <c r="C22" s="64"/>
      <c r="D22" s="10">
        <v>15</v>
      </c>
      <c r="E22" s="45"/>
      <c r="F22" s="45"/>
      <c r="G22" s="45"/>
      <c r="H22">
        <f>IF(ISBLANK(G22),0,VLOOKUP(G22,Table!C:D,2,FALSE))</f>
        <v>0</v>
      </c>
      <c r="I22" s="2">
        <f t="shared" si="5"/>
        <v>0</v>
      </c>
      <c r="J22" s="11" t="e">
        <f t="shared" si="0"/>
        <v>#VALUE!</v>
      </c>
      <c r="K22" s="11">
        <f t="shared" si="16"/>
        <v>0</v>
      </c>
      <c r="N22" s="23" t="str">
        <f t="shared" si="6"/>
        <v/>
      </c>
      <c r="O22" s="24" t="str">
        <f t="shared" si="7"/>
        <v/>
      </c>
      <c r="P22" s="24" t="str">
        <f t="shared" si="8"/>
        <v/>
      </c>
      <c r="Q22" s="25"/>
      <c r="R22" s="65"/>
      <c r="S22" s="65"/>
      <c r="T22" s="65"/>
      <c r="W22" s="23" t="str">
        <f t="shared" si="9"/>
        <v/>
      </c>
      <c r="X22" s="24" t="str">
        <f t="shared" si="10"/>
        <v/>
      </c>
      <c r="Y22" s="24" t="str">
        <f t="shared" si="11"/>
        <v/>
      </c>
      <c r="Z22" s="25"/>
      <c r="AA22" s="65"/>
      <c r="AB22" s="65"/>
      <c r="AC22" s="65"/>
      <c r="AF22" s="23" t="str">
        <f t="shared" si="12"/>
        <v/>
      </c>
      <c r="AG22" s="24" t="str">
        <f t="shared" si="13"/>
        <v/>
      </c>
      <c r="AH22" s="24" t="str">
        <f t="shared" si="14"/>
        <v/>
      </c>
      <c r="AI22" s="25"/>
      <c r="AJ22" s="65" t="str">
        <f t="shared" si="2"/>
        <v/>
      </c>
      <c r="AK22" s="65" t="str">
        <f t="shared" si="3"/>
        <v/>
      </c>
      <c r="AL22" s="65"/>
    </row>
    <row r="23" spans="1:38" ht="15">
      <c r="A23" s="9" t="str">
        <f t="shared" si="15"/>
        <v/>
      </c>
      <c r="B23" s="9" t="str">
        <f t="shared" si="4"/>
        <v/>
      </c>
      <c r="C23" s="64"/>
      <c r="D23" s="10">
        <v>16</v>
      </c>
      <c r="E23" s="45"/>
      <c r="F23" s="45"/>
      <c r="G23" s="45"/>
      <c r="H23">
        <f>IF(ISBLANK(G23),0,VLOOKUP(G23,Table!C:D,2,FALSE))</f>
        <v>0</v>
      </c>
      <c r="I23" s="2">
        <f t="shared" si="5"/>
        <v>0</v>
      </c>
      <c r="J23" s="11" t="e">
        <f t="shared" si="0"/>
        <v>#VALUE!</v>
      </c>
      <c r="K23" s="11">
        <f t="shared" si="16"/>
        <v>0</v>
      </c>
      <c r="N23" s="26" t="str">
        <f t="shared" si="6"/>
        <v/>
      </c>
      <c r="O23" s="27" t="str">
        <f t="shared" si="7"/>
        <v/>
      </c>
      <c r="P23" s="27" t="str">
        <f t="shared" si="8"/>
        <v/>
      </c>
      <c r="Q23" s="28"/>
      <c r="R23" s="66"/>
      <c r="S23" s="66"/>
      <c r="T23" s="66"/>
      <c r="W23" s="26" t="str">
        <f t="shared" si="9"/>
        <v/>
      </c>
      <c r="X23" s="27" t="str">
        <f t="shared" si="10"/>
        <v/>
      </c>
      <c r="Y23" s="27" t="str">
        <f t="shared" si="11"/>
        <v/>
      </c>
      <c r="Z23" s="28"/>
      <c r="AA23" s="66"/>
      <c r="AB23" s="66"/>
      <c r="AC23" s="66"/>
      <c r="AF23" s="26" t="str">
        <f t="shared" si="12"/>
        <v/>
      </c>
      <c r="AG23" s="27" t="str">
        <f t="shared" si="13"/>
        <v/>
      </c>
      <c r="AH23" s="27" t="str">
        <f t="shared" si="14"/>
        <v/>
      </c>
      <c r="AI23" s="28"/>
      <c r="AJ23" s="66" t="str">
        <f t="shared" si="2"/>
        <v/>
      </c>
      <c r="AK23" s="66" t="str">
        <f t="shared" si="3"/>
        <v/>
      </c>
      <c r="AL23" s="66"/>
    </row>
    <row r="24" spans="1:38" ht="15">
      <c r="A24" s="9" t="str">
        <f t="shared" si="15"/>
        <v/>
      </c>
      <c r="B24" s="9" t="str">
        <f t="shared" si="4"/>
        <v/>
      </c>
      <c r="C24" s="64"/>
      <c r="D24" s="10">
        <v>17</v>
      </c>
      <c r="E24" s="45"/>
      <c r="F24" s="45"/>
      <c r="G24" s="45"/>
      <c r="H24">
        <f>IF(ISBLANK(G24),0,VLOOKUP(G24,Table!C:D,2,FALSE))</f>
        <v>0</v>
      </c>
      <c r="I24" s="2">
        <f t="shared" si="5"/>
        <v>0</v>
      </c>
      <c r="J24" s="11" t="e">
        <f t="shared" si="0"/>
        <v>#VALUE!</v>
      </c>
      <c r="K24" s="11">
        <f t="shared" si="16"/>
        <v>0</v>
      </c>
      <c r="N24" s="23" t="str">
        <f t="shared" si="6"/>
        <v/>
      </c>
      <c r="O24" s="24" t="str">
        <f t="shared" si="7"/>
        <v/>
      </c>
      <c r="P24" s="24" t="str">
        <f t="shared" si="8"/>
        <v/>
      </c>
      <c r="Q24" s="25"/>
      <c r="R24" s="65"/>
      <c r="S24" s="65"/>
      <c r="T24" s="65"/>
      <c r="W24" s="23" t="str">
        <f t="shared" si="9"/>
        <v/>
      </c>
      <c r="X24" s="24" t="str">
        <f t="shared" si="10"/>
        <v/>
      </c>
      <c r="Y24" s="24" t="str">
        <f t="shared" si="11"/>
        <v/>
      </c>
      <c r="Z24" s="25"/>
      <c r="AA24" s="65"/>
      <c r="AB24" s="65"/>
      <c r="AC24" s="65"/>
      <c r="AF24" s="23" t="str">
        <f t="shared" si="12"/>
        <v/>
      </c>
      <c r="AG24" s="24" t="str">
        <f t="shared" si="13"/>
        <v/>
      </c>
      <c r="AH24" s="24" t="str">
        <f t="shared" si="14"/>
        <v/>
      </c>
      <c r="AI24" s="25"/>
      <c r="AJ24" s="65" t="str">
        <f t="shared" si="2"/>
        <v/>
      </c>
      <c r="AK24" s="65" t="str">
        <f t="shared" si="3"/>
        <v/>
      </c>
      <c r="AL24" s="65"/>
    </row>
    <row r="25" spans="1:38" ht="15">
      <c r="A25" s="9" t="str">
        <f t="shared" si="15"/>
        <v/>
      </c>
      <c r="B25" s="9" t="str">
        <f t="shared" si="4"/>
        <v/>
      </c>
      <c r="C25" s="64"/>
      <c r="D25" s="10">
        <v>18</v>
      </c>
      <c r="E25" s="45"/>
      <c r="F25" s="45"/>
      <c r="G25" s="45"/>
      <c r="H25">
        <f>IF(ISBLANK(G25),0,VLOOKUP(G25,Table!C:D,2,FALSE))</f>
        <v>0</v>
      </c>
      <c r="I25" s="2">
        <f t="shared" si="5"/>
        <v>0</v>
      </c>
      <c r="J25" s="11" t="e">
        <f t="shared" si="0"/>
        <v>#VALUE!</v>
      </c>
      <c r="K25" s="11">
        <f t="shared" si="16"/>
        <v>0</v>
      </c>
      <c r="N25" s="26" t="str">
        <f t="shared" si="6"/>
        <v/>
      </c>
      <c r="O25" s="27" t="str">
        <f t="shared" si="7"/>
        <v/>
      </c>
      <c r="P25" s="27" t="str">
        <f t="shared" si="8"/>
        <v/>
      </c>
      <c r="Q25" s="28"/>
      <c r="R25" s="66"/>
      <c r="S25" s="66"/>
      <c r="T25" s="66"/>
      <c r="W25" s="26" t="str">
        <f t="shared" si="9"/>
        <v/>
      </c>
      <c r="X25" s="27" t="str">
        <f t="shared" si="10"/>
        <v/>
      </c>
      <c r="Y25" s="27" t="str">
        <f t="shared" si="11"/>
        <v/>
      </c>
      <c r="Z25" s="28"/>
      <c r="AA25" s="66"/>
      <c r="AB25" s="66"/>
      <c r="AC25" s="66"/>
      <c r="AF25" s="26" t="str">
        <f t="shared" si="12"/>
        <v/>
      </c>
      <c r="AG25" s="27" t="str">
        <f t="shared" si="13"/>
        <v/>
      </c>
      <c r="AH25" s="27" t="str">
        <f t="shared" si="14"/>
        <v/>
      </c>
      <c r="AI25" s="28"/>
      <c r="AJ25" s="66" t="str">
        <f t="shared" si="2"/>
        <v/>
      </c>
      <c r="AK25" s="66" t="str">
        <f t="shared" si="3"/>
        <v/>
      </c>
      <c r="AL25" s="66"/>
    </row>
    <row r="26" spans="1:38" ht="15">
      <c r="A26" s="9" t="str">
        <f t="shared" si="15"/>
        <v/>
      </c>
      <c r="B26" s="9" t="str">
        <f t="shared" si="4"/>
        <v/>
      </c>
      <c r="C26" s="64"/>
      <c r="D26" s="10">
        <v>19</v>
      </c>
      <c r="E26" s="45"/>
      <c r="F26" s="45"/>
      <c r="G26" s="45"/>
      <c r="H26">
        <f>IF(ISBLANK(G26),0,VLOOKUP(G26,Table!C:D,2,FALSE))</f>
        <v>0</v>
      </c>
      <c r="I26" s="2">
        <f t="shared" si="5"/>
        <v>0</v>
      </c>
      <c r="J26" s="11" t="e">
        <f t="shared" si="0"/>
        <v>#VALUE!</v>
      </c>
      <c r="K26" s="11">
        <f t="shared" si="16"/>
        <v>0</v>
      </c>
      <c r="N26" s="23" t="str">
        <f t="shared" si="6"/>
        <v/>
      </c>
      <c r="O26" s="24" t="str">
        <f t="shared" si="7"/>
        <v/>
      </c>
      <c r="P26" s="24" t="str">
        <f t="shared" si="8"/>
        <v/>
      </c>
      <c r="Q26" s="25"/>
      <c r="R26" s="65"/>
      <c r="S26" s="65"/>
      <c r="T26" s="65"/>
      <c r="W26" s="23" t="str">
        <f t="shared" si="9"/>
        <v/>
      </c>
      <c r="X26" s="24" t="str">
        <f t="shared" si="10"/>
        <v/>
      </c>
      <c r="Y26" s="24" t="str">
        <f t="shared" si="11"/>
        <v/>
      </c>
      <c r="Z26" s="25"/>
      <c r="AA26" s="65"/>
      <c r="AB26" s="65"/>
      <c r="AC26" s="65"/>
      <c r="AF26" s="23" t="str">
        <f t="shared" si="12"/>
        <v/>
      </c>
      <c r="AG26" s="24" t="str">
        <f t="shared" si="13"/>
        <v/>
      </c>
      <c r="AH26" s="24" t="str">
        <f t="shared" si="14"/>
        <v/>
      </c>
      <c r="AI26" s="25"/>
      <c r="AJ26" s="65" t="str">
        <f t="shared" si="2"/>
        <v/>
      </c>
      <c r="AK26" s="65" t="str">
        <f t="shared" si="3"/>
        <v/>
      </c>
      <c r="AL26" s="65"/>
    </row>
    <row r="27" spans="1:38" ht="15">
      <c r="A27" s="9" t="str">
        <f t="shared" si="15"/>
        <v/>
      </c>
      <c r="B27" s="9" t="str">
        <f t="shared" si="4"/>
        <v/>
      </c>
      <c r="C27" s="64"/>
      <c r="D27" s="10">
        <v>20</v>
      </c>
      <c r="E27" s="45"/>
      <c r="F27" s="45"/>
      <c r="G27" s="45"/>
      <c r="H27">
        <f>IF(ISBLANK(G27),0,VLOOKUP(G27,Table!C:D,2,FALSE))</f>
        <v>0</v>
      </c>
      <c r="I27" s="2">
        <f t="shared" si="5"/>
        <v>0</v>
      </c>
      <c r="J27" s="11" t="e">
        <f t="shared" si="0"/>
        <v>#VALUE!</v>
      </c>
      <c r="K27" s="11">
        <f t="shared" si="16"/>
        <v>0</v>
      </c>
      <c r="N27" s="26" t="str">
        <f t="shared" si="6"/>
        <v/>
      </c>
      <c r="O27" s="27" t="str">
        <f t="shared" si="7"/>
        <v/>
      </c>
      <c r="P27" s="27" t="str">
        <f t="shared" si="8"/>
        <v/>
      </c>
      <c r="Q27" s="28"/>
      <c r="R27" s="66"/>
      <c r="S27" s="66"/>
      <c r="T27" s="66"/>
      <c r="W27" s="26" t="str">
        <f t="shared" si="9"/>
        <v/>
      </c>
      <c r="X27" s="27" t="str">
        <f t="shared" si="10"/>
        <v/>
      </c>
      <c r="Y27" s="27" t="str">
        <f t="shared" si="11"/>
        <v/>
      </c>
      <c r="Z27" s="28"/>
      <c r="AA27" s="66"/>
      <c r="AB27" s="66"/>
      <c r="AC27" s="66"/>
      <c r="AF27" s="26" t="str">
        <f t="shared" si="12"/>
        <v/>
      </c>
      <c r="AG27" s="27" t="str">
        <f t="shared" si="13"/>
        <v/>
      </c>
      <c r="AH27" s="27" t="str">
        <f t="shared" si="14"/>
        <v/>
      </c>
      <c r="AI27" s="28"/>
      <c r="AJ27" s="66" t="str">
        <f t="shared" si="2"/>
        <v/>
      </c>
      <c r="AK27" s="66" t="str">
        <f t="shared" si="3"/>
        <v/>
      </c>
      <c r="AL27" s="66"/>
    </row>
    <row r="28" spans="1:38" ht="15">
      <c r="A28" s="9" t="str">
        <f t="shared" si="15"/>
        <v/>
      </c>
      <c r="B28" s="9" t="str">
        <f t="shared" si="4"/>
        <v/>
      </c>
      <c r="C28" s="64"/>
      <c r="D28" s="10">
        <v>21</v>
      </c>
      <c r="E28" s="45"/>
      <c r="F28" s="45"/>
      <c r="G28" s="45"/>
      <c r="H28">
        <f>IF(ISBLANK(G28),0,VLOOKUP(G28,Table!C:D,2,FALSE))</f>
        <v>0</v>
      </c>
      <c r="I28" s="2">
        <f t="shared" si="5"/>
        <v>0</v>
      </c>
      <c r="J28" s="11" t="e">
        <f t="shared" si="0"/>
        <v>#VALUE!</v>
      </c>
      <c r="K28" s="11">
        <f t="shared" si="16"/>
        <v>0</v>
      </c>
      <c r="N28" s="23" t="str">
        <f t="shared" si="6"/>
        <v/>
      </c>
      <c r="O28" s="24" t="str">
        <f t="shared" si="7"/>
        <v/>
      </c>
      <c r="P28" s="24" t="str">
        <f t="shared" si="8"/>
        <v/>
      </c>
      <c r="Q28" s="25"/>
      <c r="R28" s="65"/>
      <c r="S28" s="65"/>
      <c r="T28" s="65"/>
      <c r="W28" s="23" t="str">
        <f t="shared" si="9"/>
        <v/>
      </c>
      <c r="X28" s="24" t="str">
        <f t="shared" si="10"/>
        <v/>
      </c>
      <c r="Y28" s="24" t="str">
        <f t="shared" si="11"/>
        <v/>
      </c>
      <c r="Z28" s="25"/>
      <c r="AA28" s="65"/>
      <c r="AB28" s="65"/>
      <c r="AC28" s="65"/>
      <c r="AF28" s="23" t="str">
        <f t="shared" si="12"/>
        <v/>
      </c>
      <c r="AG28" s="24" t="str">
        <f t="shared" si="13"/>
        <v/>
      </c>
      <c r="AH28" s="24" t="str">
        <f t="shared" si="14"/>
        <v/>
      </c>
      <c r="AI28" s="25"/>
      <c r="AJ28" s="65" t="str">
        <f t="shared" si="2"/>
        <v/>
      </c>
      <c r="AK28" s="65" t="str">
        <f t="shared" si="3"/>
        <v/>
      </c>
      <c r="AL28" s="65"/>
    </row>
    <row r="29" spans="1:38" ht="15">
      <c r="A29" s="9" t="str">
        <f t="shared" si="15"/>
        <v/>
      </c>
      <c r="B29" s="9" t="str">
        <f t="shared" si="4"/>
        <v/>
      </c>
      <c r="C29" s="64"/>
      <c r="D29" s="10">
        <v>22</v>
      </c>
      <c r="E29" s="45"/>
      <c r="F29" s="45"/>
      <c r="G29" s="45"/>
      <c r="H29">
        <f>IF(ISBLANK(G29),0,VLOOKUP(G29,Table!C:D,2,FALSE))</f>
        <v>0</v>
      </c>
      <c r="I29" s="2">
        <f t="shared" si="5"/>
        <v>0</v>
      </c>
      <c r="J29" s="11" t="e">
        <f t="shared" si="0"/>
        <v>#VALUE!</v>
      </c>
      <c r="K29" s="11">
        <f t="shared" si="16"/>
        <v>0</v>
      </c>
      <c r="N29" s="26" t="str">
        <f t="shared" si="6"/>
        <v/>
      </c>
      <c r="O29" s="27" t="str">
        <f t="shared" si="7"/>
        <v/>
      </c>
      <c r="P29" s="27" t="str">
        <f t="shared" si="8"/>
        <v/>
      </c>
      <c r="Q29" s="28"/>
      <c r="R29" s="66"/>
      <c r="S29" s="66"/>
      <c r="T29" s="66"/>
      <c r="W29" s="26" t="str">
        <f t="shared" si="9"/>
        <v/>
      </c>
      <c r="X29" s="27" t="str">
        <f t="shared" si="10"/>
        <v/>
      </c>
      <c r="Y29" s="27" t="str">
        <f t="shared" si="11"/>
        <v/>
      </c>
      <c r="Z29" s="28"/>
      <c r="AA29" s="66"/>
      <c r="AB29" s="66"/>
      <c r="AC29" s="66"/>
      <c r="AF29" s="26" t="str">
        <f t="shared" si="12"/>
        <v/>
      </c>
      <c r="AG29" s="27" t="str">
        <f t="shared" si="13"/>
        <v/>
      </c>
      <c r="AH29" s="27" t="str">
        <f t="shared" si="14"/>
        <v/>
      </c>
      <c r="AI29" s="28"/>
      <c r="AJ29" s="66" t="str">
        <f t="shared" si="2"/>
        <v/>
      </c>
      <c r="AK29" s="66" t="str">
        <f t="shared" si="3"/>
        <v/>
      </c>
      <c r="AL29" s="66"/>
    </row>
    <row r="30" spans="1:38" ht="15">
      <c r="A30" s="9" t="str">
        <f t="shared" si="15"/>
        <v/>
      </c>
      <c r="B30" s="9" t="str">
        <f t="shared" si="4"/>
        <v/>
      </c>
      <c r="C30" s="64"/>
      <c r="D30" s="10">
        <v>23</v>
      </c>
      <c r="E30" s="45"/>
      <c r="F30" s="45"/>
      <c r="G30" s="45"/>
      <c r="H30">
        <f>IF(ISBLANK(G30),0,VLOOKUP(G30,Table!C:D,2,FALSE))</f>
        <v>0</v>
      </c>
      <c r="I30" s="2">
        <f t="shared" si="5"/>
        <v>0</v>
      </c>
      <c r="J30" s="11" t="e">
        <f t="shared" si="0"/>
        <v>#VALUE!</v>
      </c>
      <c r="K30" s="11">
        <f t="shared" si="16"/>
        <v>0</v>
      </c>
      <c r="N30" s="23" t="str">
        <f t="shared" si="6"/>
        <v/>
      </c>
      <c r="O30" s="24" t="str">
        <f t="shared" si="7"/>
        <v/>
      </c>
      <c r="P30" s="24" t="str">
        <f t="shared" si="8"/>
        <v/>
      </c>
      <c r="Q30" s="25"/>
      <c r="R30" s="65"/>
      <c r="S30" s="65"/>
      <c r="T30" s="65"/>
      <c r="W30" s="23" t="str">
        <f t="shared" si="9"/>
        <v/>
      </c>
      <c r="X30" s="24" t="str">
        <f t="shared" si="10"/>
        <v/>
      </c>
      <c r="Y30" s="24" t="str">
        <f t="shared" si="11"/>
        <v/>
      </c>
      <c r="Z30" s="25"/>
      <c r="AA30" s="65"/>
      <c r="AB30" s="65"/>
      <c r="AC30" s="65"/>
      <c r="AF30" s="23" t="str">
        <f t="shared" si="12"/>
        <v/>
      </c>
      <c r="AG30" s="24" t="str">
        <f t="shared" si="13"/>
        <v/>
      </c>
      <c r="AH30" s="24" t="str">
        <f t="shared" si="14"/>
        <v/>
      </c>
      <c r="AI30" s="25"/>
      <c r="AJ30" s="65" t="str">
        <f t="shared" si="2"/>
        <v/>
      </c>
      <c r="AK30" s="65" t="str">
        <f t="shared" si="3"/>
        <v/>
      </c>
      <c r="AL30" s="65"/>
    </row>
    <row r="31" spans="1:38" ht="15">
      <c r="A31" s="9" t="str">
        <f t="shared" si="15"/>
        <v/>
      </c>
      <c r="B31" s="9" t="str">
        <f t="shared" si="4"/>
        <v/>
      </c>
      <c r="C31" s="64"/>
      <c r="D31" s="10">
        <v>24</v>
      </c>
      <c r="E31" s="45"/>
      <c r="F31" s="45"/>
      <c r="G31" s="45"/>
      <c r="H31">
        <f>IF(ISBLANK(G31),0,VLOOKUP(G31,Table!C:D,2,FALSE))</f>
        <v>0</v>
      </c>
      <c r="I31" s="2">
        <f t="shared" si="5"/>
        <v>0</v>
      </c>
      <c r="J31" s="11" t="e">
        <f t="shared" si="0"/>
        <v>#VALUE!</v>
      </c>
      <c r="K31" s="11">
        <f t="shared" si="16"/>
        <v>0</v>
      </c>
      <c r="N31" s="26" t="str">
        <f t="shared" si="6"/>
        <v/>
      </c>
      <c r="O31" s="27" t="str">
        <f t="shared" si="7"/>
        <v/>
      </c>
      <c r="P31" s="27" t="str">
        <f t="shared" si="8"/>
        <v/>
      </c>
      <c r="Q31" s="28"/>
      <c r="R31" s="66"/>
      <c r="S31" s="66"/>
      <c r="T31" s="66"/>
      <c r="W31" s="26" t="str">
        <f t="shared" si="9"/>
        <v/>
      </c>
      <c r="X31" s="27" t="str">
        <f t="shared" si="10"/>
        <v/>
      </c>
      <c r="Y31" s="27" t="str">
        <f t="shared" si="11"/>
        <v/>
      </c>
      <c r="Z31" s="28"/>
      <c r="AA31" s="66"/>
      <c r="AB31" s="66"/>
      <c r="AC31" s="66"/>
      <c r="AF31" s="26" t="str">
        <f t="shared" si="12"/>
        <v/>
      </c>
      <c r="AG31" s="27" t="str">
        <f t="shared" si="13"/>
        <v/>
      </c>
      <c r="AH31" s="27" t="str">
        <f t="shared" si="14"/>
        <v/>
      </c>
      <c r="AI31" s="28"/>
      <c r="AJ31" s="66" t="str">
        <f t="shared" si="2"/>
        <v/>
      </c>
      <c r="AK31" s="66" t="str">
        <f t="shared" si="3"/>
        <v/>
      </c>
      <c r="AL31" s="66"/>
    </row>
    <row r="32" spans="1:38" ht="15">
      <c r="A32" s="9" t="str">
        <f t="shared" si="15"/>
        <v/>
      </c>
      <c r="B32" s="9" t="str">
        <f t="shared" si="4"/>
        <v/>
      </c>
      <c r="C32" s="64"/>
      <c r="D32" s="10">
        <v>25</v>
      </c>
      <c r="E32" s="45"/>
      <c r="F32" s="45"/>
      <c r="G32" s="45"/>
      <c r="H32">
        <f>IF(ISBLANK(G32),0,VLOOKUP(G32,Table!C:D,2,FALSE))</f>
        <v>0</v>
      </c>
      <c r="I32" s="2">
        <f t="shared" si="5"/>
        <v>0</v>
      </c>
      <c r="J32" s="11" t="e">
        <f t="shared" si="0"/>
        <v>#VALUE!</v>
      </c>
      <c r="K32" s="11">
        <f t="shared" si="16"/>
        <v>0</v>
      </c>
      <c r="N32" s="23" t="str">
        <f t="shared" si="6"/>
        <v/>
      </c>
      <c r="O32" s="24" t="str">
        <f t="shared" si="7"/>
        <v/>
      </c>
      <c r="P32" s="24" t="str">
        <f t="shared" si="8"/>
        <v/>
      </c>
      <c r="Q32" s="25"/>
      <c r="R32" s="65"/>
      <c r="S32" s="65"/>
      <c r="T32" s="65"/>
      <c r="W32" s="23" t="str">
        <f t="shared" si="9"/>
        <v/>
      </c>
      <c r="X32" s="24" t="str">
        <f t="shared" si="10"/>
        <v/>
      </c>
      <c r="Y32" s="24" t="str">
        <f t="shared" si="11"/>
        <v/>
      </c>
      <c r="Z32" s="25"/>
      <c r="AA32" s="65"/>
      <c r="AB32" s="65"/>
      <c r="AC32" s="65"/>
      <c r="AF32" s="23" t="str">
        <f t="shared" si="12"/>
        <v/>
      </c>
      <c r="AG32" s="24" t="str">
        <f t="shared" si="13"/>
        <v/>
      </c>
      <c r="AH32" s="24" t="str">
        <f t="shared" si="14"/>
        <v/>
      </c>
      <c r="AI32" s="25"/>
      <c r="AJ32" s="65" t="str">
        <f t="shared" si="2"/>
        <v/>
      </c>
      <c r="AK32" s="65" t="str">
        <f t="shared" si="3"/>
        <v/>
      </c>
      <c r="AL32" s="65"/>
    </row>
    <row r="33" spans="1:38" ht="15">
      <c r="A33" s="9" t="str">
        <f t="shared" si="15"/>
        <v/>
      </c>
      <c r="B33" s="9" t="str">
        <f t="shared" si="4"/>
        <v/>
      </c>
      <c r="C33" s="64"/>
      <c r="D33" s="10">
        <v>26</v>
      </c>
      <c r="E33" s="45"/>
      <c r="F33" s="45"/>
      <c r="G33" s="45"/>
      <c r="H33">
        <f>IF(ISBLANK(G33),0,VLOOKUP(G33,Table!C:D,2,FALSE))</f>
        <v>0</v>
      </c>
      <c r="I33" s="2">
        <f t="shared" si="5"/>
        <v>0</v>
      </c>
      <c r="J33" s="11" t="e">
        <f t="shared" si="0"/>
        <v>#VALUE!</v>
      </c>
      <c r="K33" s="11">
        <f t="shared" si="16"/>
        <v>0</v>
      </c>
      <c r="N33" s="26" t="str">
        <f t="shared" si="6"/>
        <v/>
      </c>
      <c r="O33" s="27" t="str">
        <f t="shared" si="7"/>
        <v/>
      </c>
      <c r="P33" s="27" t="str">
        <f t="shared" si="8"/>
        <v/>
      </c>
      <c r="Q33" s="28"/>
      <c r="R33" s="66"/>
      <c r="S33" s="66"/>
      <c r="T33" s="66"/>
      <c r="W33" s="26" t="str">
        <f t="shared" si="9"/>
        <v/>
      </c>
      <c r="X33" s="27" t="str">
        <f t="shared" si="10"/>
        <v/>
      </c>
      <c r="Y33" s="27" t="str">
        <f t="shared" si="11"/>
        <v/>
      </c>
      <c r="Z33" s="28"/>
      <c r="AA33" s="66"/>
      <c r="AB33" s="66"/>
      <c r="AC33" s="66"/>
      <c r="AF33" s="26" t="str">
        <f t="shared" si="12"/>
        <v/>
      </c>
      <c r="AG33" s="27" t="str">
        <f t="shared" si="13"/>
        <v/>
      </c>
      <c r="AH33" s="27" t="str">
        <f t="shared" si="14"/>
        <v/>
      </c>
      <c r="AI33" s="28"/>
      <c r="AJ33" s="66" t="str">
        <f t="shared" si="2"/>
        <v/>
      </c>
      <c r="AK33" s="66" t="str">
        <f t="shared" si="3"/>
        <v/>
      </c>
      <c r="AL33" s="66"/>
    </row>
    <row r="34" spans="1:38" ht="15">
      <c r="A34" s="9" t="str">
        <f t="shared" si="15"/>
        <v/>
      </c>
      <c r="B34" s="9" t="str">
        <f t="shared" si="4"/>
        <v/>
      </c>
      <c r="C34" s="64"/>
      <c r="D34" s="10">
        <v>27</v>
      </c>
      <c r="E34" s="45"/>
      <c r="F34" s="45"/>
      <c r="G34" s="45"/>
      <c r="H34">
        <f>IF(ISBLANK(G34),0,VLOOKUP(G34,Table!C:D,2,FALSE))</f>
        <v>0</v>
      </c>
      <c r="I34" s="2">
        <f t="shared" si="5"/>
        <v>0</v>
      </c>
      <c r="J34" s="11" t="e">
        <f t="shared" si="0"/>
        <v>#VALUE!</v>
      </c>
      <c r="K34" s="11">
        <f t="shared" si="16"/>
        <v>0</v>
      </c>
      <c r="N34" s="23" t="str">
        <f t="shared" si="6"/>
        <v/>
      </c>
      <c r="O34" s="24" t="str">
        <f t="shared" si="7"/>
        <v/>
      </c>
      <c r="P34" s="24" t="str">
        <f t="shared" si="8"/>
        <v/>
      </c>
      <c r="Q34" s="25"/>
      <c r="R34" s="65"/>
      <c r="S34" s="65"/>
      <c r="T34" s="65"/>
      <c r="W34" s="23" t="str">
        <f t="shared" si="9"/>
        <v/>
      </c>
      <c r="X34" s="24" t="str">
        <f t="shared" si="10"/>
        <v/>
      </c>
      <c r="Y34" s="24" t="str">
        <f t="shared" si="11"/>
        <v/>
      </c>
      <c r="Z34" s="25"/>
      <c r="AA34" s="65"/>
      <c r="AB34" s="65"/>
      <c r="AC34" s="65"/>
      <c r="AF34" s="23" t="str">
        <f t="shared" si="12"/>
        <v/>
      </c>
      <c r="AG34" s="24" t="str">
        <f t="shared" si="13"/>
        <v/>
      </c>
      <c r="AH34" s="24" t="str">
        <f t="shared" si="14"/>
        <v/>
      </c>
      <c r="AI34" s="25"/>
      <c r="AJ34" s="65" t="str">
        <f t="shared" si="2"/>
        <v/>
      </c>
      <c r="AK34" s="65" t="str">
        <f t="shared" si="3"/>
        <v/>
      </c>
      <c r="AL34" s="65"/>
    </row>
    <row r="35" spans="1:38">
      <c r="A35" s="9" t="str">
        <f t="shared" si="15"/>
        <v/>
      </c>
      <c r="B35" s="9" t="str">
        <f t="shared" si="4"/>
        <v/>
      </c>
      <c r="C35" s="64"/>
      <c r="D35" s="10">
        <v>28</v>
      </c>
      <c r="E35" s="45"/>
      <c r="F35" s="45"/>
      <c r="G35" s="45"/>
      <c r="H35">
        <f>IF(ISBLANK(G35),0,VLOOKUP(G35,Table!C:D,2,FALSE))</f>
        <v>0</v>
      </c>
      <c r="I35" s="2">
        <f t="shared" si="5"/>
        <v>0</v>
      </c>
      <c r="J35" s="11" t="e">
        <f t="shared" si="0"/>
        <v>#VALUE!</v>
      </c>
      <c r="K35" s="11">
        <f t="shared" si="16"/>
        <v>0</v>
      </c>
      <c r="N35" s="26" t="str">
        <f t="shared" si="6"/>
        <v/>
      </c>
      <c r="O35" s="27" t="str">
        <f t="shared" si="7"/>
        <v/>
      </c>
      <c r="P35" s="27" t="str">
        <f t="shared" si="8"/>
        <v/>
      </c>
      <c r="Q35" s="28"/>
      <c r="R35" s="66"/>
      <c r="S35" s="66"/>
      <c r="T35" s="66"/>
      <c r="W35" s="26" t="str">
        <f t="shared" si="9"/>
        <v/>
      </c>
      <c r="X35" s="27" t="str">
        <f t="shared" si="10"/>
        <v/>
      </c>
      <c r="Y35" s="27" t="str">
        <f t="shared" si="11"/>
        <v/>
      </c>
      <c r="Z35" s="28"/>
      <c r="AA35" s="66"/>
      <c r="AB35" s="66"/>
      <c r="AC35" s="66"/>
      <c r="AF35" s="26" t="str">
        <f t="shared" si="12"/>
        <v/>
      </c>
      <c r="AG35" s="27" t="str">
        <f t="shared" si="13"/>
        <v/>
      </c>
      <c r="AH35" s="27" t="str">
        <f t="shared" si="14"/>
        <v/>
      </c>
      <c r="AI35" s="28"/>
      <c r="AJ35" s="66" t="str">
        <f t="shared" si="2"/>
        <v/>
      </c>
      <c r="AK35" s="66" t="str">
        <f t="shared" si="3"/>
        <v/>
      </c>
      <c r="AL35" s="66"/>
    </row>
    <row r="36" spans="1:38">
      <c r="A36" s="9" t="str">
        <f t="shared" si="15"/>
        <v/>
      </c>
      <c r="B36" s="9" t="str">
        <f t="shared" si="4"/>
        <v/>
      </c>
      <c r="C36" s="64"/>
      <c r="D36" s="10">
        <v>29</v>
      </c>
      <c r="E36" s="45"/>
      <c r="F36" s="45"/>
      <c r="G36" s="45"/>
      <c r="H36">
        <f>IF(ISBLANK(G36),0,VLOOKUP(G36,Table!C:D,2,FALSE))</f>
        <v>0</v>
      </c>
      <c r="I36" s="2">
        <f t="shared" si="5"/>
        <v>0</v>
      </c>
      <c r="J36" s="11" t="e">
        <f t="shared" si="0"/>
        <v>#VALUE!</v>
      </c>
      <c r="K36" s="11">
        <f t="shared" si="16"/>
        <v>0</v>
      </c>
      <c r="N36" s="23" t="str">
        <f t="shared" si="6"/>
        <v/>
      </c>
      <c r="O36" s="24" t="str">
        <f t="shared" si="7"/>
        <v/>
      </c>
      <c r="P36" s="24" t="str">
        <f t="shared" si="8"/>
        <v/>
      </c>
      <c r="Q36" s="25"/>
      <c r="R36" s="65"/>
      <c r="S36" s="65"/>
      <c r="T36" s="65"/>
      <c r="W36" s="23" t="str">
        <f t="shared" si="9"/>
        <v/>
      </c>
      <c r="X36" s="24" t="str">
        <f t="shared" si="10"/>
        <v/>
      </c>
      <c r="Y36" s="24" t="str">
        <f t="shared" si="11"/>
        <v/>
      </c>
      <c r="Z36" s="25"/>
      <c r="AA36" s="65"/>
      <c r="AB36" s="65"/>
      <c r="AC36" s="65"/>
      <c r="AF36" s="23" t="str">
        <f t="shared" si="12"/>
        <v/>
      </c>
      <c r="AG36" s="24" t="str">
        <f t="shared" si="13"/>
        <v/>
      </c>
      <c r="AH36" s="24" t="str">
        <f t="shared" si="14"/>
        <v/>
      </c>
      <c r="AI36" s="25"/>
      <c r="AJ36" s="65" t="str">
        <f t="shared" si="2"/>
        <v/>
      </c>
      <c r="AK36" s="65" t="str">
        <f t="shared" si="3"/>
        <v/>
      </c>
      <c r="AL36" s="65"/>
    </row>
    <row r="37" spans="1:38">
      <c r="A37" s="9" t="str">
        <f t="shared" si="15"/>
        <v/>
      </c>
      <c r="B37" s="9" t="str">
        <f t="shared" si="4"/>
        <v/>
      </c>
      <c r="C37" s="64"/>
      <c r="D37" s="10">
        <v>30</v>
      </c>
      <c r="E37" s="45"/>
      <c r="F37" s="45"/>
      <c r="G37" s="45"/>
      <c r="H37">
        <f>IF(ISBLANK(G37),0,VLOOKUP(G37,Table!C:D,2,FALSE))</f>
        <v>0</v>
      </c>
      <c r="I37" s="2">
        <f t="shared" si="5"/>
        <v>0</v>
      </c>
      <c r="J37" s="11" t="e">
        <f t="shared" si="0"/>
        <v>#VALUE!</v>
      </c>
      <c r="K37" s="11">
        <f t="shared" si="16"/>
        <v>0</v>
      </c>
      <c r="N37" s="26" t="str">
        <f t="shared" si="6"/>
        <v/>
      </c>
      <c r="O37" s="27" t="str">
        <f t="shared" si="7"/>
        <v/>
      </c>
      <c r="P37" s="27" t="str">
        <f t="shared" si="8"/>
        <v/>
      </c>
      <c r="Q37" s="28"/>
      <c r="R37" s="66"/>
      <c r="S37" s="66"/>
      <c r="T37" s="66"/>
      <c r="W37" s="26" t="str">
        <f t="shared" si="9"/>
        <v/>
      </c>
      <c r="X37" s="27" t="str">
        <f t="shared" si="10"/>
        <v/>
      </c>
      <c r="Y37" s="27" t="str">
        <f t="shared" si="11"/>
        <v/>
      </c>
      <c r="Z37" s="28"/>
      <c r="AA37" s="66"/>
      <c r="AB37" s="66"/>
      <c r="AC37" s="66"/>
      <c r="AF37" s="26" t="str">
        <f t="shared" si="12"/>
        <v/>
      </c>
      <c r="AG37" s="27" t="str">
        <f t="shared" si="13"/>
        <v/>
      </c>
      <c r="AH37" s="27" t="str">
        <f t="shared" si="14"/>
        <v/>
      </c>
      <c r="AI37" s="28"/>
      <c r="AJ37" s="66" t="str">
        <f t="shared" si="2"/>
        <v/>
      </c>
      <c r="AK37" s="66" t="str">
        <f t="shared" si="3"/>
        <v/>
      </c>
      <c r="AL37" s="66"/>
    </row>
    <row r="38" spans="1:38">
      <c r="A38" s="9" t="str">
        <f t="shared" si="15"/>
        <v/>
      </c>
      <c r="B38" s="9" t="str">
        <f t="shared" si="4"/>
        <v/>
      </c>
      <c r="C38" s="64"/>
      <c r="D38" s="10">
        <v>31</v>
      </c>
      <c r="E38" s="45"/>
      <c r="F38" s="45"/>
      <c r="G38" s="45"/>
      <c r="H38">
        <f>IF(ISBLANK(G38),0,VLOOKUP(G38,Table!C:D,2,FALSE))</f>
        <v>0</v>
      </c>
      <c r="I38" s="2">
        <f t="shared" si="5"/>
        <v>0</v>
      </c>
      <c r="J38" s="11" t="e">
        <f t="shared" si="0"/>
        <v>#VALUE!</v>
      </c>
      <c r="K38" s="11">
        <f t="shared" si="16"/>
        <v>0</v>
      </c>
      <c r="N38" s="23" t="str">
        <f t="shared" si="6"/>
        <v/>
      </c>
      <c r="O38" s="24" t="str">
        <f t="shared" si="7"/>
        <v/>
      </c>
      <c r="P38" s="24" t="str">
        <f t="shared" si="8"/>
        <v/>
      </c>
      <c r="Q38" s="25"/>
      <c r="R38" s="65"/>
      <c r="S38" s="65"/>
      <c r="T38" s="65"/>
      <c r="W38" s="23" t="str">
        <f t="shared" si="9"/>
        <v/>
      </c>
      <c r="X38" s="24" t="str">
        <f t="shared" si="10"/>
        <v/>
      </c>
      <c r="Y38" s="24" t="str">
        <f t="shared" si="11"/>
        <v/>
      </c>
      <c r="Z38" s="25"/>
      <c r="AA38" s="65"/>
      <c r="AB38" s="65"/>
      <c r="AC38" s="65"/>
      <c r="AF38" s="23" t="str">
        <f t="shared" si="12"/>
        <v/>
      </c>
      <c r="AG38" s="24" t="str">
        <f t="shared" si="13"/>
        <v/>
      </c>
      <c r="AH38" s="24" t="str">
        <f t="shared" si="14"/>
        <v/>
      </c>
      <c r="AI38" s="25"/>
      <c r="AJ38" s="65" t="str">
        <f t="shared" si="2"/>
        <v/>
      </c>
      <c r="AK38" s="65" t="str">
        <f t="shared" si="3"/>
        <v/>
      </c>
      <c r="AL38" s="65"/>
    </row>
    <row r="39" spans="1:38">
      <c r="A39" s="9" t="str">
        <f t="shared" si="15"/>
        <v/>
      </c>
      <c r="B39" s="9" t="str">
        <f t="shared" si="4"/>
        <v/>
      </c>
      <c r="C39" s="64"/>
      <c r="D39" s="10">
        <v>32</v>
      </c>
      <c r="E39" s="45"/>
      <c r="F39" s="45"/>
      <c r="G39" s="45"/>
      <c r="H39">
        <f>IF(ISBLANK(G39),0,VLOOKUP(G39,Table!C:D,2,FALSE))</f>
        <v>0</v>
      </c>
      <c r="I39" s="2">
        <f t="shared" si="5"/>
        <v>0</v>
      </c>
      <c r="J39" s="11" t="e">
        <f t="shared" si="0"/>
        <v>#VALUE!</v>
      </c>
      <c r="K39" s="11">
        <f t="shared" si="16"/>
        <v>0</v>
      </c>
      <c r="N39" s="26" t="str">
        <f t="shared" si="6"/>
        <v/>
      </c>
      <c r="O39" s="27" t="str">
        <f t="shared" si="7"/>
        <v/>
      </c>
      <c r="P39" s="27" t="str">
        <f t="shared" si="8"/>
        <v/>
      </c>
      <c r="Q39" s="28"/>
      <c r="R39" s="66"/>
      <c r="S39" s="66"/>
      <c r="T39" s="66"/>
      <c r="W39" s="26" t="str">
        <f t="shared" si="9"/>
        <v/>
      </c>
      <c r="X39" s="27" t="str">
        <f t="shared" si="10"/>
        <v/>
      </c>
      <c r="Y39" s="27" t="str">
        <f t="shared" si="11"/>
        <v/>
      </c>
      <c r="Z39" s="28"/>
      <c r="AA39" s="66"/>
      <c r="AB39" s="66"/>
      <c r="AC39" s="66"/>
      <c r="AF39" s="26" t="str">
        <f t="shared" si="12"/>
        <v/>
      </c>
      <c r="AG39" s="27" t="str">
        <f t="shared" si="13"/>
        <v/>
      </c>
      <c r="AH39" s="27" t="str">
        <f t="shared" si="14"/>
        <v/>
      </c>
      <c r="AI39" s="28"/>
      <c r="AJ39" s="66" t="str">
        <f t="shared" si="2"/>
        <v/>
      </c>
      <c r="AK39" s="66" t="str">
        <f t="shared" si="3"/>
        <v/>
      </c>
      <c r="AL39" s="66"/>
    </row>
    <row r="40" spans="1:38">
      <c r="A40" s="9" t="str">
        <f t="shared" si="15"/>
        <v/>
      </c>
      <c r="B40" s="9" t="str">
        <f t="shared" si="4"/>
        <v/>
      </c>
      <c r="C40" s="64"/>
      <c r="D40" s="10">
        <v>33</v>
      </c>
      <c r="E40" s="45"/>
      <c r="F40" s="45"/>
      <c r="G40" s="45"/>
      <c r="H40">
        <f>IF(ISBLANK(G40),0,VLOOKUP(G40,Table!C:D,2,FALSE))</f>
        <v>0</v>
      </c>
      <c r="I40" s="2">
        <f t="shared" si="5"/>
        <v>0</v>
      </c>
      <c r="J40" s="11" t="e">
        <f t="shared" ref="J40:J67" si="17">((B40-A40)*1440)*H40</f>
        <v>#VALUE!</v>
      </c>
      <c r="K40" s="11">
        <f t="shared" si="16"/>
        <v>0</v>
      </c>
      <c r="N40" s="23" t="str">
        <f t="shared" si="6"/>
        <v/>
      </c>
      <c r="O40" s="24" t="str">
        <f t="shared" si="7"/>
        <v/>
      </c>
      <c r="P40" s="24" t="str">
        <f t="shared" si="8"/>
        <v/>
      </c>
      <c r="Q40" s="25"/>
      <c r="R40" s="65"/>
      <c r="S40" s="65"/>
      <c r="T40" s="65"/>
      <c r="W40" s="23" t="str">
        <f t="shared" si="9"/>
        <v/>
      </c>
      <c r="X40" s="24" t="str">
        <f t="shared" si="10"/>
        <v/>
      </c>
      <c r="Y40" s="24" t="str">
        <f t="shared" si="11"/>
        <v/>
      </c>
      <c r="Z40" s="25"/>
      <c r="AA40" s="65"/>
      <c r="AB40" s="65"/>
      <c r="AC40" s="65"/>
      <c r="AF40" s="23" t="str">
        <f t="shared" si="12"/>
        <v/>
      </c>
      <c r="AG40" s="24" t="str">
        <f t="shared" si="13"/>
        <v/>
      </c>
      <c r="AH40" s="24" t="str">
        <f t="shared" si="14"/>
        <v/>
      </c>
      <c r="AI40" s="25"/>
      <c r="AJ40" s="65" t="str">
        <f t="shared" ref="AJ40:AJ67" si="18">IF(ISBLANK(AI40),"",VLOOKUP($Q40,$D:$F,2,FALSE))</f>
        <v/>
      </c>
      <c r="AK40" s="65" t="str">
        <f t="shared" ref="AK40:AK67" si="19">IF(ISBLANK(AI40),"",VLOOKUP($Q40,$D:$F,3,FALSE))</f>
        <v/>
      </c>
      <c r="AL40" s="65"/>
    </row>
    <row r="41" spans="1:38">
      <c r="A41" s="9" t="str">
        <f t="shared" si="15"/>
        <v/>
      </c>
      <c r="B41" s="9" t="str">
        <f t="shared" si="4"/>
        <v/>
      </c>
      <c r="C41" s="64"/>
      <c r="D41" s="10">
        <v>34</v>
      </c>
      <c r="E41" s="45"/>
      <c r="F41" s="45"/>
      <c r="G41" s="45"/>
      <c r="H41">
        <f>IF(ISBLANK(G41),0,VLOOKUP(G41,Table!C:D,2,FALSE))</f>
        <v>0</v>
      </c>
      <c r="I41" s="2">
        <f t="shared" si="5"/>
        <v>0</v>
      </c>
      <c r="J41" s="11" t="e">
        <f t="shared" si="17"/>
        <v>#VALUE!</v>
      </c>
      <c r="K41" s="11">
        <f t="shared" si="16"/>
        <v>0</v>
      </c>
      <c r="N41" s="26" t="str">
        <f t="shared" si="6"/>
        <v/>
      </c>
      <c r="O41" s="27" t="str">
        <f t="shared" si="7"/>
        <v/>
      </c>
      <c r="P41" s="27" t="str">
        <f t="shared" si="8"/>
        <v/>
      </c>
      <c r="Q41" s="28"/>
      <c r="R41" s="66"/>
      <c r="S41" s="66"/>
      <c r="T41" s="66"/>
      <c r="W41" s="26" t="str">
        <f t="shared" si="9"/>
        <v/>
      </c>
      <c r="X41" s="27" t="str">
        <f t="shared" si="10"/>
        <v/>
      </c>
      <c r="Y41" s="27" t="str">
        <f t="shared" si="11"/>
        <v/>
      </c>
      <c r="Z41" s="28"/>
      <c r="AA41" s="66"/>
      <c r="AB41" s="66"/>
      <c r="AC41" s="66"/>
      <c r="AF41" s="26" t="str">
        <f t="shared" si="12"/>
        <v/>
      </c>
      <c r="AG41" s="27" t="str">
        <f t="shared" si="13"/>
        <v/>
      </c>
      <c r="AH41" s="27" t="str">
        <f t="shared" si="14"/>
        <v/>
      </c>
      <c r="AI41" s="28"/>
      <c r="AJ41" s="66" t="str">
        <f t="shared" si="18"/>
        <v/>
      </c>
      <c r="AK41" s="66" t="str">
        <f t="shared" si="19"/>
        <v/>
      </c>
      <c r="AL41" s="66"/>
    </row>
    <row r="42" spans="1:38">
      <c r="A42" s="9" t="str">
        <f t="shared" si="15"/>
        <v/>
      </c>
      <c r="B42" s="9" t="str">
        <f t="shared" si="4"/>
        <v/>
      </c>
      <c r="C42" s="64"/>
      <c r="D42" s="10">
        <v>35</v>
      </c>
      <c r="E42" s="45"/>
      <c r="F42" s="45"/>
      <c r="G42" s="45"/>
      <c r="H42">
        <f>IF(ISBLANK(G42),0,VLOOKUP(G42,Table!C:D,2,FALSE))</f>
        <v>0</v>
      </c>
      <c r="I42" s="2">
        <f t="shared" si="5"/>
        <v>0</v>
      </c>
      <c r="J42" s="11" t="e">
        <f t="shared" si="17"/>
        <v>#VALUE!</v>
      </c>
      <c r="K42" s="11">
        <f t="shared" si="16"/>
        <v>0</v>
      </c>
      <c r="N42" s="23" t="str">
        <f t="shared" si="6"/>
        <v/>
      </c>
      <c r="O42" s="24" t="str">
        <f t="shared" si="7"/>
        <v/>
      </c>
      <c r="P42" s="24" t="str">
        <f t="shared" si="8"/>
        <v/>
      </c>
      <c r="Q42" s="25"/>
      <c r="R42" s="65"/>
      <c r="S42" s="65"/>
      <c r="T42" s="65"/>
      <c r="W42" s="23" t="str">
        <f t="shared" si="9"/>
        <v/>
      </c>
      <c r="X42" s="24" t="str">
        <f t="shared" si="10"/>
        <v/>
      </c>
      <c r="Y42" s="24" t="str">
        <f t="shared" si="11"/>
        <v/>
      </c>
      <c r="Z42" s="25"/>
      <c r="AA42" s="65"/>
      <c r="AB42" s="65"/>
      <c r="AC42" s="65"/>
      <c r="AF42" s="23" t="str">
        <f t="shared" si="12"/>
        <v/>
      </c>
      <c r="AG42" s="24" t="str">
        <f t="shared" si="13"/>
        <v/>
      </c>
      <c r="AH42" s="24" t="str">
        <f t="shared" si="14"/>
        <v/>
      </c>
      <c r="AI42" s="25"/>
      <c r="AJ42" s="65" t="str">
        <f t="shared" si="18"/>
        <v/>
      </c>
      <c r="AK42" s="65" t="str">
        <f t="shared" si="19"/>
        <v/>
      </c>
      <c r="AL42" s="65"/>
    </row>
    <row r="43" spans="1:38">
      <c r="A43" s="9" t="str">
        <f t="shared" si="15"/>
        <v/>
      </c>
      <c r="B43" s="9" t="str">
        <f t="shared" si="4"/>
        <v/>
      </c>
      <c r="C43" s="64"/>
      <c r="D43" s="10">
        <v>36</v>
      </c>
      <c r="E43" s="45"/>
      <c r="F43" s="45"/>
      <c r="G43" s="45"/>
      <c r="H43">
        <f>IF(ISBLANK(G43),0,VLOOKUP(G43,Table!C:D,2,FALSE))</f>
        <v>0</v>
      </c>
      <c r="I43" s="2">
        <f t="shared" si="5"/>
        <v>0</v>
      </c>
      <c r="J43" s="11" t="e">
        <f t="shared" si="17"/>
        <v>#VALUE!</v>
      </c>
      <c r="K43" s="11">
        <f t="shared" si="16"/>
        <v>0</v>
      </c>
      <c r="N43" s="26" t="str">
        <f t="shared" si="6"/>
        <v/>
      </c>
      <c r="O43" s="27" t="str">
        <f t="shared" si="7"/>
        <v/>
      </c>
      <c r="P43" s="27" t="str">
        <f t="shared" si="8"/>
        <v/>
      </c>
      <c r="Q43" s="28"/>
      <c r="R43" s="66"/>
      <c r="S43" s="66"/>
      <c r="T43" s="66"/>
      <c r="W43" s="26" t="str">
        <f t="shared" si="9"/>
        <v/>
      </c>
      <c r="X43" s="27" t="str">
        <f t="shared" si="10"/>
        <v/>
      </c>
      <c r="Y43" s="27" t="str">
        <f t="shared" si="11"/>
        <v/>
      </c>
      <c r="Z43" s="28"/>
      <c r="AA43" s="66"/>
      <c r="AB43" s="66"/>
      <c r="AC43" s="66"/>
      <c r="AF43" s="26" t="str">
        <f t="shared" si="12"/>
        <v/>
      </c>
      <c r="AG43" s="27" t="str">
        <f t="shared" si="13"/>
        <v/>
      </c>
      <c r="AH43" s="27" t="str">
        <f t="shared" si="14"/>
        <v/>
      </c>
      <c r="AI43" s="28"/>
      <c r="AJ43" s="66" t="str">
        <f t="shared" si="18"/>
        <v/>
      </c>
      <c r="AK43" s="66" t="str">
        <f t="shared" si="19"/>
        <v/>
      </c>
      <c r="AL43" s="66"/>
    </row>
    <row r="44" spans="1:38">
      <c r="A44" s="9" t="str">
        <f t="shared" si="15"/>
        <v/>
      </c>
      <c r="B44" s="9" t="str">
        <f t="shared" si="4"/>
        <v/>
      </c>
      <c r="C44" s="64"/>
      <c r="D44" s="10">
        <v>37</v>
      </c>
      <c r="E44" s="45"/>
      <c r="F44" s="45"/>
      <c r="G44" s="45"/>
      <c r="H44">
        <f>IF(ISBLANK(G44),0,VLOOKUP(G44,Table!C:D,2,FALSE))</f>
        <v>0</v>
      </c>
      <c r="I44" s="2">
        <f t="shared" si="5"/>
        <v>0</v>
      </c>
      <c r="J44" s="11" t="e">
        <f t="shared" si="17"/>
        <v>#VALUE!</v>
      </c>
      <c r="K44" s="11">
        <f t="shared" si="16"/>
        <v>0</v>
      </c>
      <c r="N44" s="23" t="str">
        <f t="shared" si="6"/>
        <v/>
      </c>
      <c r="O44" s="24" t="str">
        <f t="shared" si="7"/>
        <v/>
      </c>
      <c r="P44" s="24" t="str">
        <f t="shared" si="8"/>
        <v/>
      </c>
      <c r="Q44" s="25"/>
      <c r="R44" s="65"/>
      <c r="S44" s="65"/>
      <c r="T44" s="65"/>
      <c r="W44" s="23" t="str">
        <f t="shared" si="9"/>
        <v/>
      </c>
      <c r="X44" s="24" t="str">
        <f t="shared" si="10"/>
        <v/>
      </c>
      <c r="Y44" s="24" t="str">
        <f t="shared" si="11"/>
        <v/>
      </c>
      <c r="Z44" s="25"/>
      <c r="AA44" s="65"/>
      <c r="AB44" s="65"/>
      <c r="AC44" s="65"/>
      <c r="AF44" s="23" t="str">
        <f t="shared" si="12"/>
        <v/>
      </c>
      <c r="AG44" s="24" t="str">
        <f t="shared" si="13"/>
        <v/>
      </c>
      <c r="AH44" s="24" t="str">
        <f t="shared" si="14"/>
        <v/>
      </c>
      <c r="AI44" s="25"/>
      <c r="AJ44" s="65" t="str">
        <f t="shared" si="18"/>
        <v/>
      </c>
      <c r="AK44" s="65" t="str">
        <f t="shared" si="19"/>
        <v/>
      </c>
      <c r="AL44" s="65"/>
    </row>
    <row r="45" spans="1:38">
      <c r="A45" s="9" t="str">
        <f t="shared" si="15"/>
        <v/>
      </c>
      <c r="B45" s="9" t="str">
        <f t="shared" si="4"/>
        <v/>
      </c>
      <c r="C45" s="64"/>
      <c r="D45" s="10">
        <v>38</v>
      </c>
      <c r="E45" s="45"/>
      <c r="F45" s="45"/>
      <c r="G45" s="45"/>
      <c r="H45">
        <f>IF(ISBLANK(G45),0,VLOOKUP(G45,Table!C:D,2,FALSE))</f>
        <v>0</v>
      </c>
      <c r="I45" s="2">
        <f t="shared" si="5"/>
        <v>0</v>
      </c>
      <c r="J45" s="11" t="e">
        <f t="shared" si="17"/>
        <v>#VALUE!</v>
      </c>
      <c r="K45" s="11">
        <f t="shared" si="16"/>
        <v>0</v>
      </c>
      <c r="N45" s="26" t="str">
        <f t="shared" si="6"/>
        <v/>
      </c>
      <c r="O45" s="27" t="str">
        <f t="shared" si="7"/>
        <v/>
      </c>
      <c r="P45" s="27" t="str">
        <f t="shared" si="8"/>
        <v/>
      </c>
      <c r="Q45" s="28"/>
      <c r="R45" s="66"/>
      <c r="S45" s="66"/>
      <c r="T45" s="66"/>
      <c r="W45" s="26" t="str">
        <f t="shared" si="9"/>
        <v/>
      </c>
      <c r="X45" s="27" t="str">
        <f t="shared" si="10"/>
        <v/>
      </c>
      <c r="Y45" s="27" t="str">
        <f t="shared" si="11"/>
        <v/>
      </c>
      <c r="Z45" s="28"/>
      <c r="AA45" s="66"/>
      <c r="AB45" s="66"/>
      <c r="AC45" s="66"/>
      <c r="AF45" s="26" t="str">
        <f t="shared" si="12"/>
        <v/>
      </c>
      <c r="AG45" s="27" t="str">
        <f t="shared" si="13"/>
        <v/>
      </c>
      <c r="AH45" s="27" t="str">
        <f t="shared" si="14"/>
        <v/>
      </c>
      <c r="AI45" s="28"/>
      <c r="AJ45" s="66" t="str">
        <f t="shared" si="18"/>
        <v/>
      </c>
      <c r="AK45" s="66" t="str">
        <f t="shared" si="19"/>
        <v/>
      </c>
      <c r="AL45" s="66"/>
    </row>
    <row r="46" spans="1:38">
      <c r="A46" s="9" t="str">
        <f t="shared" si="15"/>
        <v/>
      </c>
      <c r="B46" s="9" t="str">
        <f t="shared" si="4"/>
        <v/>
      </c>
      <c r="C46" s="64"/>
      <c r="D46" s="10">
        <v>39</v>
      </c>
      <c r="E46" s="45"/>
      <c r="F46" s="45"/>
      <c r="G46" s="45"/>
      <c r="H46">
        <f>IF(ISBLANK(G46),0,VLOOKUP(G46,Table!C:D,2,FALSE))</f>
        <v>0</v>
      </c>
      <c r="I46" s="2">
        <f t="shared" si="5"/>
        <v>0</v>
      </c>
      <c r="J46" s="11" t="e">
        <f t="shared" si="17"/>
        <v>#VALUE!</v>
      </c>
      <c r="K46" s="11">
        <f t="shared" si="16"/>
        <v>0</v>
      </c>
      <c r="N46" s="23" t="str">
        <f t="shared" si="6"/>
        <v/>
      </c>
      <c r="O46" s="24" t="str">
        <f t="shared" si="7"/>
        <v/>
      </c>
      <c r="P46" s="24" t="str">
        <f t="shared" si="8"/>
        <v/>
      </c>
      <c r="Q46" s="25"/>
      <c r="R46" s="65"/>
      <c r="S46" s="65"/>
      <c r="T46" s="65"/>
      <c r="W46" s="23" t="str">
        <f t="shared" si="9"/>
        <v/>
      </c>
      <c r="X46" s="24" t="str">
        <f t="shared" si="10"/>
        <v/>
      </c>
      <c r="Y46" s="24" t="str">
        <f t="shared" si="11"/>
        <v/>
      </c>
      <c r="Z46" s="25"/>
      <c r="AA46" s="65"/>
      <c r="AB46" s="65"/>
      <c r="AC46" s="65"/>
      <c r="AF46" s="23" t="str">
        <f t="shared" si="12"/>
        <v/>
      </c>
      <c r="AG46" s="24" t="str">
        <f t="shared" si="13"/>
        <v/>
      </c>
      <c r="AH46" s="24" t="str">
        <f t="shared" si="14"/>
        <v/>
      </c>
      <c r="AI46" s="25"/>
      <c r="AJ46" s="65" t="str">
        <f t="shared" si="18"/>
        <v/>
      </c>
      <c r="AK46" s="65" t="str">
        <f t="shared" si="19"/>
        <v/>
      </c>
      <c r="AL46" s="65"/>
    </row>
    <row r="47" spans="1:38">
      <c r="A47" s="9" t="str">
        <f t="shared" si="15"/>
        <v/>
      </c>
      <c r="B47" s="9" t="str">
        <f t="shared" si="4"/>
        <v/>
      </c>
      <c r="C47" s="64"/>
      <c r="D47" s="10">
        <v>40</v>
      </c>
      <c r="E47" s="45"/>
      <c r="F47" s="45"/>
      <c r="G47" s="45"/>
      <c r="H47">
        <f>IF(ISBLANK(G47),0,VLOOKUP(G47,Table!C:D,2,FALSE))</f>
        <v>0</v>
      </c>
      <c r="I47" s="2">
        <f t="shared" si="5"/>
        <v>0</v>
      </c>
      <c r="J47" s="11" t="e">
        <f t="shared" si="17"/>
        <v>#VALUE!</v>
      </c>
      <c r="K47" s="11">
        <f t="shared" si="16"/>
        <v>0</v>
      </c>
      <c r="N47" s="26" t="str">
        <f t="shared" si="6"/>
        <v/>
      </c>
      <c r="O47" s="27" t="str">
        <f t="shared" si="7"/>
        <v/>
      </c>
      <c r="P47" s="27" t="str">
        <f t="shared" si="8"/>
        <v/>
      </c>
      <c r="Q47" s="28"/>
      <c r="R47" s="66"/>
      <c r="S47" s="66"/>
      <c r="T47" s="66"/>
      <c r="W47" s="26" t="str">
        <f t="shared" si="9"/>
        <v/>
      </c>
      <c r="X47" s="27" t="str">
        <f t="shared" si="10"/>
        <v/>
      </c>
      <c r="Y47" s="27" t="str">
        <f t="shared" si="11"/>
        <v/>
      </c>
      <c r="Z47" s="28"/>
      <c r="AA47" s="66"/>
      <c r="AB47" s="66"/>
      <c r="AC47" s="66"/>
      <c r="AF47" s="26" t="str">
        <f t="shared" si="12"/>
        <v/>
      </c>
      <c r="AG47" s="27" t="str">
        <f t="shared" si="13"/>
        <v/>
      </c>
      <c r="AH47" s="27" t="str">
        <f t="shared" si="14"/>
        <v/>
      </c>
      <c r="AI47" s="28"/>
      <c r="AJ47" s="66" t="str">
        <f t="shared" si="18"/>
        <v/>
      </c>
      <c r="AK47" s="66" t="str">
        <f t="shared" si="19"/>
        <v/>
      </c>
      <c r="AL47" s="66"/>
    </row>
    <row r="48" spans="1:38">
      <c r="A48" s="9" t="str">
        <f t="shared" si="15"/>
        <v/>
      </c>
      <c r="B48" s="9" t="str">
        <f t="shared" si="4"/>
        <v/>
      </c>
      <c r="C48" s="64"/>
      <c r="D48" s="10">
        <v>41</v>
      </c>
      <c r="E48" s="45"/>
      <c r="F48" s="45"/>
      <c r="G48" s="45"/>
      <c r="H48">
        <f>IF(ISBLANK(G48),0,VLOOKUP(G48,Table!C:D,2,FALSE))</f>
        <v>0</v>
      </c>
      <c r="I48" s="2">
        <f t="shared" si="5"/>
        <v>0</v>
      </c>
      <c r="J48" s="11" t="e">
        <f t="shared" si="17"/>
        <v>#VALUE!</v>
      </c>
      <c r="K48" s="11">
        <f t="shared" si="16"/>
        <v>0</v>
      </c>
      <c r="N48" s="23" t="str">
        <f t="shared" si="6"/>
        <v/>
      </c>
      <c r="O48" s="24" t="str">
        <f t="shared" si="7"/>
        <v/>
      </c>
      <c r="P48" s="24" t="str">
        <f t="shared" si="8"/>
        <v/>
      </c>
      <c r="Q48" s="25"/>
      <c r="R48" s="65"/>
      <c r="S48" s="65"/>
      <c r="T48" s="65"/>
      <c r="W48" s="23" t="str">
        <f t="shared" si="9"/>
        <v/>
      </c>
      <c r="X48" s="24" t="str">
        <f t="shared" si="10"/>
        <v/>
      </c>
      <c r="Y48" s="24" t="str">
        <f t="shared" si="11"/>
        <v/>
      </c>
      <c r="Z48" s="25"/>
      <c r="AA48" s="65"/>
      <c r="AB48" s="65"/>
      <c r="AC48" s="65"/>
      <c r="AF48" s="23" t="str">
        <f t="shared" si="12"/>
        <v/>
      </c>
      <c r="AG48" s="24" t="str">
        <f t="shared" si="13"/>
        <v/>
      </c>
      <c r="AH48" s="24" t="str">
        <f t="shared" si="14"/>
        <v/>
      </c>
      <c r="AI48" s="25"/>
      <c r="AJ48" s="65" t="str">
        <f t="shared" si="18"/>
        <v/>
      </c>
      <c r="AK48" s="65" t="str">
        <f t="shared" si="19"/>
        <v/>
      </c>
      <c r="AL48" s="65"/>
    </row>
    <row r="49" spans="1:38">
      <c r="A49" s="9" t="str">
        <f t="shared" si="15"/>
        <v/>
      </c>
      <c r="B49" s="9" t="str">
        <f t="shared" si="4"/>
        <v/>
      </c>
      <c r="C49" s="64"/>
      <c r="D49" s="10">
        <v>42</v>
      </c>
      <c r="E49" s="45"/>
      <c r="F49" s="45"/>
      <c r="G49" s="45"/>
      <c r="H49">
        <f>IF(ISBLANK(G49),0,VLOOKUP(G49,Table!C:D,2,FALSE))</f>
        <v>0</v>
      </c>
      <c r="I49" s="2">
        <f t="shared" si="5"/>
        <v>0</v>
      </c>
      <c r="J49" s="11" t="e">
        <f t="shared" si="17"/>
        <v>#VALUE!</v>
      </c>
      <c r="K49" s="11">
        <f t="shared" si="16"/>
        <v>0</v>
      </c>
      <c r="N49" s="26" t="str">
        <f t="shared" si="6"/>
        <v/>
      </c>
      <c r="O49" s="27" t="str">
        <f t="shared" si="7"/>
        <v/>
      </c>
      <c r="P49" s="27" t="str">
        <f t="shared" si="8"/>
        <v/>
      </c>
      <c r="Q49" s="28"/>
      <c r="R49" s="66"/>
      <c r="S49" s="66"/>
      <c r="T49" s="66"/>
      <c r="W49" s="26" t="str">
        <f t="shared" si="9"/>
        <v/>
      </c>
      <c r="X49" s="27" t="str">
        <f t="shared" si="10"/>
        <v/>
      </c>
      <c r="Y49" s="27" t="str">
        <f t="shared" si="11"/>
        <v/>
      </c>
      <c r="Z49" s="28"/>
      <c r="AA49" s="66"/>
      <c r="AB49" s="66"/>
      <c r="AC49" s="66"/>
      <c r="AF49" s="26" t="str">
        <f t="shared" si="12"/>
        <v/>
      </c>
      <c r="AG49" s="27" t="str">
        <f t="shared" si="13"/>
        <v/>
      </c>
      <c r="AH49" s="27" t="str">
        <f t="shared" si="14"/>
        <v/>
      </c>
      <c r="AI49" s="28"/>
      <c r="AJ49" s="66" t="str">
        <f t="shared" si="18"/>
        <v/>
      </c>
      <c r="AK49" s="66" t="str">
        <f t="shared" si="19"/>
        <v/>
      </c>
      <c r="AL49" s="66"/>
    </row>
    <row r="50" spans="1:38">
      <c r="A50" s="9" t="str">
        <f t="shared" si="15"/>
        <v/>
      </c>
      <c r="B50" s="9" t="str">
        <f t="shared" si="4"/>
        <v/>
      </c>
      <c r="C50" s="64"/>
      <c r="D50" s="10">
        <v>43</v>
      </c>
      <c r="E50" s="45"/>
      <c r="F50" s="45"/>
      <c r="G50" s="45"/>
      <c r="H50">
        <f>IF(ISBLANK(G50),0,VLOOKUP(G50,Table!C:D,2,FALSE))</f>
        <v>0</v>
      </c>
      <c r="I50" s="2">
        <f t="shared" si="5"/>
        <v>0</v>
      </c>
      <c r="J50" s="11" t="e">
        <f t="shared" si="17"/>
        <v>#VALUE!</v>
      </c>
      <c r="K50" s="11">
        <f t="shared" si="16"/>
        <v>0</v>
      </c>
      <c r="N50" s="23" t="str">
        <f t="shared" si="6"/>
        <v/>
      </c>
      <c r="O50" s="24" t="str">
        <f t="shared" si="7"/>
        <v/>
      </c>
      <c r="P50" s="24" t="str">
        <f t="shared" si="8"/>
        <v/>
      </c>
      <c r="Q50" s="25"/>
      <c r="R50" s="65"/>
      <c r="S50" s="65"/>
      <c r="T50" s="65"/>
      <c r="W50" s="23" t="str">
        <f t="shared" si="9"/>
        <v/>
      </c>
      <c r="X50" s="24" t="str">
        <f t="shared" si="10"/>
        <v/>
      </c>
      <c r="Y50" s="24" t="str">
        <f t="shared" si="11"/>
        <v/>
      </c>
      <c r="Z50" s="25"/>
      <c r="AA50" s="65"/>
      <c r="AB50" s="65"/>
      <c r="AC50" s="65"/>
      <c r="AF50" s="23" t="str">
        <f t="shared" si="12"/>
        <v/>
      </c>
      <c r="AG50" s="24" t="str">
        <f t="shared" si="13"/>
        <v/>
      </c>
      <c r="AH50" s="24" t="str">
        <f t="shared" si="14"/>
        <v/>
      </c>
      <c r="AI50" s="25"/>
      <c r="AJ50" s="65" t="str">
        <f t="shared" si="18"/>
        <v/>
      </c>
      <c r="AK50" s="65" t="str">
        <f t="shared" si="19"/>
        <v/>
      </c>
      <c r="AL50" s="65"/>
    </row>
    <row r="51" spans="1:38">
      <c r="A51" s="9" t="str">
        <f t="shared" si="15"/>
        <v/>
      </c>
      <c r="B51" s="9" t="str">
        <f t="shared" si="4"/>
        <v/>
      </c>
      <c r="C51" s="64"/>
      <c r="D51" s="10">
        <v>44</v>
      </c>
      <c r="E51" s="45"/>
      <c r="F51" s="45"/>
      <c r="G51" s="45"/>
      <c r="H51">
        <f>IF(ISBLANK(G51),0,VLOOKUP(G51,Table!C:D,2,FALSE))</f>
        <v>0</v>
      </c>
      <c r="I51" s="2">
        <f t="shared" si="5"/>
        <v>0</v>
      </c>
      <c r="J51" s="11" t="e">
        <f t="shared" si="17"/>
        <v>#VALUE!</v>
      </c>
      <c r="K51" s="11">
        <f t="shared" si="16"/>
        <v>0</v>
      </c>
      <c r="N51" s="26" t="str">
        <f t="shared" si="6"/>
        <v/>
      </c>
      <c r="O51" s="27" t="str">
        <f t="shared" si="7"/>
        <v/>
      </c>
      <c r="P51" s="27" t="str">
        <f t="shared" si="8"/>
        <v/>
      </c>
      <c r="Q51" s="28"/>
      <c r="R51" s="66"/>
      <c r="S51" s="66"/>
      <c r="T51" s="66"/>
      <c r="W51" s="26" t="str">
        <f t="shared" si="9"/>
        <v/>
      </c>
      <c r="X51" s="27" t="str">
        <f t="shared" si="10"/>
        <v/>
      </c>
      <c r="Y51" s="27" t="str">
        <f t="shared" si="11"/>
        <v/>
      </c>
      <c r="Z51" s="28"/>
      <c r="AA51" s="66"/>
      <c r="AB51" s="66"/>
      <c r="AC51" s="66"/>
      <c r="AF51" s="26" t="str">
        <f t="shared" si="12"/>
        <v/>
      </c>
      <c r="AG51" s="27" t="str">
        <f t="shared" si="13"/>
        <v/>
      </c>
      <c r="AH51" s="27" t="str">
        <f t="shared" si="14"/>
        <v/>
      </c>
      <c r="AI51" s="28"/>
      <c r="AJ51" s="66" t="str">
        <f t="shared" si="18"/>
        <v/>
      </c>
      <c r="AK51" s="66" t="str">
        <f t="shared" si="19"/>
        <v/>
      </c>
      <c r="AL51" s="66"/>
    </row>
    <row r="52" spans="1:38">
      <c r="A52" s="9" t="str">
        <f t="shared" si="15"/>
        <v/>
      </c>
      <c r="B52" s="9" t="str">
        <f t="shared" si="4"/>
        <v/>
      </c>
      <c r="C52" s="64"/>
      <c r="D52" s="10">
        <v>45</v>
      </c>
      <c r="E52" s="45"/>
      <c r="F52" s="45"/>
      <c r="G52" s="45"/>
      <c r="H52">
        <f>IF(ISBLANK(G52),0,VLOOKUP(G52,Table!C:D,2,FALSE))</f>
        <v>0</v>
      </c>
      <c r="I52" s="2">
        <f t="shared" si="5"/>
        <v>0</v>
      </c>
      <c r="J52" s="11" t="e">
        <f t="shared" si="17"/>
        <v>#VALUE!</v>
      </c>
      <c r="K52" s="11">
        <f t="shared" si="16"/>
        <v>0</v>
      </c>
      <c r="N52" s="23" t="str">
        <f t="shared" si="6"/>
        <v/>
      </c>
      <c r="O52" s="24" t="str">
        <f t="shared" si="7"/>
        <v/>
      </c>
      <c r="P52" s="24" t="str">
        <f t="shared" si="8"/>
        <v/>
      </c>
      <c r="Q52" s="25"/>
      <c r="R52" s="65"/>
      <c r="S52" s="65"/>
      <c r="T52" s="65"/>
      <c r="W52" s="23" t="str">
        <f t="shared" si="9"/>
        <v/>
      </c>
      <c r="X52" s="24" t="str">
        <f t="shared" si="10"/>
        <v/>
      </c>
      <c r="Y52" s="24" t="str">
        <f t="shared" si="11"/>
        <v/>
      </c>
      <c r="Z52" s="25"/>
      <c r="AA52" s="65"/>
      <c r="AB52" s="65"/>
      <c r="AC52" s="65"/>
      <c r="AF52" s="23" t="str">
        <f t="shared" si="12"/>
        <v/>
      </c>
      <c r="AG52" s="24" t="str">
        <f t="shared" si="13"/>
        <v/>
      </c>
      <c r="AH52" s="24" t="str">
        <f t="shared" si="14"/>
        <v/>
      </c>
      <c r="AI52" s="25"/>
      <c r="AJ52" s="65" t="str">
        <f t="shared" si="18"/>
        <v/>
      </c>
      <c r="AK52" s="65" t="str">
        <f t="shared" si="19"/>
        <v/>
      </c>
      <c r="AL52" s="65"/>
    </row>
    <row r="53" spans="1:38">
      <c r="A53" s="9" t="str">
        <f t="shared" si="15"/>
        <v/>
      </c>
      <c r="B53" s="9" t="str">
        <f t="shared" si="4"/>
        <v/>
      </c>
      <c r="C53" s="64"/>
      <c r="D53" s="10">
        <v>46</v>
      </c>
      <c r="E53" s="45"/>
      <c r="F53" s="45"/>
      <c r="G53" s="45"/>
      <c r="H53">
        <f>IF(ISBLANK(G53),0,VLOOKUP(G53,Table!C:D,2,FALSE))</f>
        <v>0</v>
      </c>
      <c r="I53" s="2">
        <f t="shared" si="5"/>
        <v>0</v>
      </c>
      <c r="J53" s="11" t="e">
        <f t="shared" si="17"/>
        <v>#VALUE!</v>
      </c>
      <c r="K53" s="11">
        <f t="shared" si="16"/>
        <v>0</v>
      </c>
      <c r="N53" s="26" t="str">
        <f t="shared" si="6"/>
        <v/>
      </c>
      <c r="O53" s="27" t="str">
        <f t="shared" si="7"/>
        <v/>
      </c>
      <c r="P53" s="27" t="str">
        <f t="shared" si="8"/>
        <v/>
      </c>
      <c r="Q53" s="28"/>
      <c r="R53" s="66"/>
      <c r="S53" s="66"/>
      <c r="T53" s="66"/>
      <c r="W53" s="26" t="str">
        <f t="shared" si="9"/>
        <v/>
      </c>
      <c r="X53" s="27" t="str">
        <f t="shared" si="10"/>
        <v/>
      </c>
      <c r="Y53" s="27" t="str">
        <f t="shared" si="11"/>
        <v/>
      </c>
      <c r="Z53" s="28"/>
      <c r="AA53" s="66"/>
      <c r="AB53" s="66"/>
      <c r="AC53" s="66"/>
      <c r="AF53" s="26" t="str">
        <f t="shared" si="12"/>
        <v/>
      </c>
      <c r="AG53" s="27" t="str">
        <f t="shared" si="13"/>
        <v/>
      </c>
      <c r="AH53" s="27" t="str">
        <f t="shared" si="14"/>
        <v/>
      </c>
      <c r="AI53" s="28"/>
      <c r="AJ53" s="66" t="str">
        <f t="shared" si="18"/>
        <v/>
      </c>
      <c r="AK53" s="66" t="str">
        <f t="shared" si="19"/>
        <v/>
      </c>
      <c r="AL53" s="66"/>
    </row>
    <row r="54" spans="1:38">
      <c r="A54" s="9" t="str">
        <f t="shared" si="15"/>
        <v/>
      </c>
      <c r="B54" s="9" t="str">
        <f t="shared" si="4"/>
        <v/>
      </c>
      <c r="C54" s="64"/>
      <c r="D54" s="10">
        <v>47</v>
      </c>
      <c r="E54" s="45"/>
      <c r="F54" s="45"/>
      <c r="G54" s="45"/>
      <c r="H54">
        <f>IF(ISBLANK(G54),0,VLOOKUP(G54,Table!C:D,2,FALSE))</f>
        <v>0</v>
      </c>
      <c r="I54" s="2">
        <f t="shared" si="5"/>
        <v>0</v>
      </c>
      <c r="J54" s="11" t="e">
        <f t="shared" si="17"/>
        <v>#VALUE!</v>
      </c>
      <c r="K54" s="11">
        <f t="shared" si="16"/>
        <v>0</v>
      </c>
      <c r="N54" s="23" t="str">
        <f t="shared" si="6"/>
        <v/>
      </c>
      <c r="O54" s="24" t="str">
        <f t="shared" si="7"/>
        <v/>
      </c>
      <c r="P54" s="24" t="str">
        <f t="shared" si="8"/>
        <v/>
      </c>
      <c r="Q54" s="25"/>
      <c r="R54" s="65"/>
      <c r="S54" s="65"/>
      <c r="T54" s="65"/>
      <c r="W54" s="23" t="str">
        <f t="shared" si="9"/>
        <v/>
      </c>
      <c r="X54" s="24" t="str">
        <f t="shared" si="10"/>
        <v/>
      </c>
      <c r="Y54" s="24" t="str">
        <f t="shared" si="11"/>
        <v/>
      </c>
      <c r="Z54" s="25"/>
      <c r="AA54" s="65"/>
      <c r="AB54" s="65"/>
      <c r="AC54" s="65"/>
      <c r="AF54" s="23" t="str">
        <f t="shared" si="12"/>
        <v/>
      </c>
      <c r="AG54" s="24" t="str">
        <f t="shared" si="13"/>
        <v/>
      </c>
      <c r="AH54" s="24" t="str">
        <f t="shared" si="14"/>
        <v/>
      </c>
      <c r="AI54" s="25"/>
      <c r="AJ54" s="65" t="str">
        <f t="shared" si="18"/>
        <v/>
      </c>
      <c r="AK54" s="65" t="str">
        <f t="shared" si="19"/>
        <v/>
      </c>
      <c r="AL54" s="65"/>
    </row>
    <row r="55" spans="1:38">
      <c r="A55" s="9" t="str">
        <f t="shared" si="15"/>
        <v/>
      </c>
      <c r="B55" s="9" t="str">
        <f t="shared" si="4"/>
        <v/>
      </c>
      <c r="C55" s="64"/>
      <c r="D55" s="10">
        <v>48</v>
      </c>
      <c r="E55" s="45"/>
      <c r="F55" s="45"/>
      <c r="G55" s="45"/>
      <c r="H55">
        <f>IF(ISBLANK(G55),0,VLOOKUP(G55,Table!C:D,2,FALSE))</f>
        <v>0</v>
      </c>
      <c r="I55" s="2">
        <f t="shared" si="5"/>
        <v>0</v>
      </c>
      <c r="J55" s="11" t="e">
        <f t="shared" si="17"/>
        <v>#VALUE!</v>
      </c>
      <c r="K55" s="11">
        <f t="shared" si="16"/>
        <v>0</v>
      </c>
      <c r="N55" s="26" t="str">
        <f t="shared" si="6"/>
        <v/>
      </c>
      <c r="O55" s="27" t="str">
        <f t="shared" si="7"/>
        <v/>
      </c>
      <c r="P55" s="27" t="str">
        <f t="shared" si="8"/>
        <v/>
      </c>
      <c r="Q55" s="28"/>
      <c r="R55" s="66"/>
      <c r="S55" s="66"/>
      <c r="T55" s="66"/>
      <c r="W55" s="26" t="str">
        <f t="shared" si="9"/>
        <v/>
      </c>
      <c r="X55" s="27" t="str">
        <f t="shared" si="10"/>
        <v/>
      </c>
      <c r="Y55" s="27" t="str">
        <f t="shared" si="11"/>
        <v/>
      </c>
      <c r="Z55" s="28"/>
      <c r="AA55" s="66"/>
      <c r="AB55" s="66"/>
      <c r="AC55" s="66"/>
      <c r="AF55" s="26" t="str">
        <f t="shared" si="12"/>
        <v/>
      </c>
      <c r="AG55" s="27" t="str">
        <f t="shared" si="13"/>
        <v/>
      </c>
      <c r="AH55" s="27" t="str">
        <f t="shared" si="14"/>
        <v/>
      </c>
      <c r="AI55" s="28"/>
      <c r="AJ55" s="66" t="str">
        <f t="shared" si="18"/>
        <v/>
      </c>
      <c r="AK55" s="66" t="str">
        <f t="shared" si="19"/>
        <v/>
      </c>
      <c r="AL55" s="66"/>
    </row>
    <row r="56" spans="1:38">
      <c r="A56" s="9" t="str">
        <f t="shared" si="15"/>
        <v/>
      </c>
      <c r="B56" s="9" t="str">
        <f t="shared" si="4"/>
        <v/>
      </c>
      <c r="C56" s="64"/>
      <c r="D56" s="10">
        <v>49</v>
      </c>
      <c r="E56" s="45"/>
      <c r="F56" s="45"/>
      <c r="G56" s="45"/>
      <c r="H56">
        <f>IF(ISBLANK(G56),0,VLOOKUP(G56,Table!C:D,2,FALSE))</f>
        <v>0</v>
      </c>
      <c r="I56" s="2">
        <f t="shared" si="5"/>
        <v>0</v>
      </c>
      <c r="J56" s="11" t="e">
        <f t="shared" si="17"/>
        <v>#VALUE!</v>
      </c>
      <c r="K56" s="11">
        <f t="shared" si="16"/>
        <v>0</v>
      </c>
      <c r="N56" s="23" t="str">
        <f t="shared" si="6"/>
        <v/>
      </c>
      <c r="O56" s="24" t="str">
        <f t="shared" si="7"/>
        <v/>
      </c>
      <c r="P56" s="24" t="str">
        <f t="shared" si="8"/>
        <v/>
      </c>
      <c r="Q56" s="25"/>
      <c r="R56" s="65"/>
      <c r="S56" s="65"/>
      <c r="T56" s="65"/>
      <c r="W56" s="23" t="str">
        <f t="shared" si="9"/>
        <v/>
      </c>
      <c r="X56" s="24" t="str">
        <f t="shared" si="10"/>
        <v/>
      </c>
      <c r="Y56" s="24" t="str">
        <f t="shared" si="11"/>
        <v/>
      </c>
      <c r="Z56" s="25"/>
      <c r="AA56" s="65"/>
      <c r="AB56" s="65"/>
      <c r="AC56" s="65"/>
      <c r="AF56" s="23" t="str">
        <f t="shared" si="12"/>
        <v/>
      </c>
      <c r="AG56" s="24" t="str">
        <f t="shared" si="13"/>
        <v/>
      </c>
      <c r="AH56" s="24" t="str">
        <f t="shared" si="14"/>
        <v/>
      </c>
      <c r="AI56" s="25"/>
      <c r="AJ56" s="65" t="str">
        <f t="shared" si="18"/>
        <v/>
      </c>
      <c r="AK56" s="65" t="str">
        <f t="shared" si="19"/>
        <v/>
      </c>
      <c r="AL56" s="65"/>
    </row>
    <row r="57" spans="1:38">
      <c r="A57" s="9" t="str">
        <f t="shared" si="15"/>
        <v/>
      </c>
      <c r="B57" s="9" t="str">
        <f t="shared" si="4"/>
        <v/>
      </c>
      <c r="C57" s="64"/>
      <c r="D57" s="10">
        <v>50</v>
      </c>
      <c r="E57" s="45"/>
      <c r="F57" s="45"/>
      <c r="G57" s="45"/>
      <c r="H57">
        <f>IF(ISBLANK(G57),0,VLOOKUP(G57,Table!C:D,2,FALSE))</f>
        <v>0</v>
      </c>
      <c r="I57" s="2">
        <f t="shared" si="5"/>
        <v>0</v>
      </c>
      <c r="J57" s="11" t="e">
        <f t="shared" si="17"/>
        <v>#VALUE!</v>
      </c>
      <c r="K57" s="11">
        <f t="shared" si="16"/>
        <v>0</v>
      </c>
      <c r="N57" s="26" t="str">
        <f t="shared" si="6"/>
        <v/>
      </c>
      <c r="O57" s="27" t="str">
        <f t="shared" si="7"/>
        <v/>
      </c>
      <c r="P57" s="27" t="str">
        <f t="shared" si="8"/>
        <v/>
      </c>
      <c r="Q57" s="28"/>
      <c r="R57" s="66"/>
      <c r="S57" s="66"/>
      <c r="T57" s="66"/>
      <c r="W57" s="26" t="str">
        <f t="shared" si="9"/>
        <v/>
      </c>
      <c r="X57" s="27" t="str">
        <f t="shared" si="10"/>
        <v/>
      </c>
      <c r="Y57" s="27" t="str">
        <f t="shared" si="11"/>
        <v/>
      </c>
      <c r="Z57" s="28"/>
      <c r="AA57" s="66"/>
      <c r="AB57" s="66"/>
      <c r="AC57" s="66"/>
      <c r="AF57" s="26" t="str">
        <f t="shared" si="12"/>
        <v/>
      </c>
      <c r="AG57" s="27" t="str">
        <f t="shared" si="13"/>
        <v/>
      </c>
      <c r="AH57" s="27" t="str">
        <f t="shared" si="14"/>
        <v/>
      </c>
      <c r="AI57" s="28"/>
      <c r="AJ57" s="66" t="str">
        <f t="shared" si="18"/>
        <v/>
      </c>
      <c r="AK57" s="66" t="str">
        <f t="shared" si="19"/>
        <v/>
      </c>
      <c r="AL57" s="66"/>
    </row>
    <row r="58" spans="1:38">
      <c r="A58" s="9" t="str">
        <f t="shared" si="15"/>
        <v/>
      </c>
      <c r="B58" s="9" t="str">
        <f t="shared" si="4"/>
        <v/>
      </c>
      <c r="C58" s="64"/>
      <c r="D58" s="10">
        <v>51</v>
      </c>
      <c r="E58" s="45"/>
      <c r="F58" s="45"/>
      <c r="G58" s="45"/>
      <c r="H58">
        <f>IF(ISBLANK(G58),0,VLOOKUP(G58,Table!C:D,2,FALSE))</f>
        <v>0</v>
      </c>
      <c r="I58" s="2">
        <f t="shared" si="5"/>
        <v>0</v>
      </c>
      <c r="J58" s="11" t="e">
        <f t="shared" si="17"/>
        <v>#VALUE!</v>
      </c>
      <c r="K58" s="11">
        <f t="shared" si="16"/>
        <v>0</v>
      </c>
      <c r="N58" s="23" t="str">
        <f t="shared" si="6"/>
        <v/>
      </c>
      <c r="O58" s="24" t="str">
        <f t="shared" si="7"/>
        <v/>
      </c>
      <c r="P58" s="24" t="str">
        <f t="shared" si="8"/>
        <v/>
      </c>
      <c r="Q58" s="25"/>
      <c r="R58" s="65"/>
      <c r="S58" s="65"/>
      <c r="T58" s="65"/>
      <c r="W58" s="23" t="str">
        <f t="shared" si="9"/>
        <v/>
      </c>
      <c r="X58" s="24" t="str">
        <f t="shared" si="10"/>
        <v/>
      </c>
      <c r="Y58" s="24" t="str">
        <f t="shared" si="11"/>
        <v/>
      </c>
      <c r="Z58" s="25"/>
      <c r="AA58" s="65"/>
      <c r="AB58" s="65"/>
      <c r="AC58" s="65"/>
      <c r="AF58" s="23" t="str">
        <f t="shared" si="12"/>
        <v/>
      </c>
      <c r="AG58" s="24" t="str">
        <f t="shared" si="13"/>
        <v/>
      </c>
      <c r="AH58" s="24" t="str">
        <f t="shared" si="14"/>
        <v/>
      </c>
      <c r="AI58" s="25"/>
      <c r="AJ58" s="65" t="str">
        <f t="shared" si="18"/>
        <v/>
      </c>
      <c r="AK58" s="65" t="str">
        <f t="shared" si="19"/>
        <v/>
      </c>
      <c r="AL58" s="65"/>
    </row>
    <row r="59" spans="1:38">
      <c r="A59" s="9" t="str">
        <f t="shared" si="15"/>
        <v/>
      </c>
      <c r="B59" s="9" t="str">
        <f t="shared" si="4"/>
        <v/>
      </c>
      <c r="C59" s="64"/>
      <c r="D59" s="10">
        <v>52</v>
      </c>
      <c r="E59" s="45"/>
      <c r="F59" s="45"/>
      <c r="G59" s="45"/>
      <c r="H59">
        <f>IF(ISBLANK(G59),0,VLOOKUP(G59,Table!C:D,2,FALSE))</f>
        <v>0</v>
      </c>
      <c r="I59" s="2">
        <f t="shared" si="5"/>
        <v>0</v>
      </c>
      <c r="J59" s="11" t="e">
        <f t="shared" si="17"/>
        <v>#VALUE!</v>
      </c>
      <c r="K59" s="11">
        <f t="shared" si="16"/>
        <v>0</v>
      </c>
      <c r="N59" s="26" t="str">
        <f t="shared" si="6"/>
        <v/>
      </c>
      <c r="O59" s="27" t="str">
        <f t="shared" si="7"/>
        <v/>
      </c>
      <c r="P59" s="27" t="str">
        <f t="shared" si="8"/>
        <v/>
      </c>
      <c r="Q59" s="28"/>
      <c r="R59" s="66"/>
      <c r="S59" s="66"/>
      <c r="T59" s="66"/>
      <c r="W59" s="26" t="str">
        <f t="shared" si="9"/>
        <v/>
      </c>
      <c r="X59" s="27" t="str">
        <f t="shared" si="10"/>
        <v/>
      </c>
      <c r="Y59" s="27" t="str">
        <f t="shared" si="11"/>
        <v/>
      </c>
      <c r="Z59" s="28"/>
      <c r="AA59" s="66"/>
      <c r="AB59" s="66"/>
      <c r="AC59" s="66"/>
      <c r="AF59" s="26" t="str">
        <f t="shared" si="12"/>
        <v/>
      </c>
      <c r="AG59" s="27" t="str">
        <f t="shared" si="13"/>
        <v/>
      </c>
      <c r="AH59" s="27" t="str">
        <f t="shared" si="14"/>
        <v/>
      </c>
      <c r="AI59" s="28"/>
      <c r="AJ59" s="66" t="str">
        <f t="shared" si="18"/>
        <v/>
      </c>
      <c r="AK59" s="66" t="str">
        <f t="shared" si="19"/>
        <v/>
      </c>
      <c r="AL59" s="66"/>
    </row>
    <row r="60" spans="1:38">
      <c r="A60" s="9" t="str">
        <f t="shared" si="15"/>
        <v/>
      </c>
      <c r="B60" s="9" t="str">
        <f t="shared" si="4"/>
        <v/>
      </c>
      <c r="C60" s="64"/>
      <c r="D60" s="10">
        <v>53</v>
      </c>
      <c r="E60" s="45"/>
      <c r="F60" s="45"/>
      <c r="G60" s="45"/>
      <c r="H60">
        <f>IF(ISBLANK(G60),0,VLOOKUP(G60,Table!C:D,2,FALSE))</f>
        <v>0</v>
      </c>
      <c r="I60" s="2">
        <f t="shared" si="5"/>
        <v>0</v>
      </c>
      <c r="J60" s="11" t="e">
        <f t="shared" si="17"/>
        <v>#VALUE!</v>
      </c>
      <c r="K60" s="11">
        <f t="shared" si="16"/>
        <v>0</v>
      </c>
      <c r="N60" s="23" t="str">
        <f t="shared" si="6"/>
        <v/>
      </c>
      <c r="O60" s="24" t="str">
        <f t="shared" si="7"/>
        <v/>
      </c>
      <c r="P60" s="24" t="str">
        <f t="shared" si="8"/>
        <v/>
      </c>
      <c r="Q60" s="25"/>
      <c r="R60" s="65"/>
      <c r="S60" s="65"/>
      <c r="T60" s="65"/>
      <c r="W60" s="23" t="str">
        <f t="shared" si="9"/>
        <v/>
      </c>
      <c r="X60" s="24" t="str">
        <f t="shared" si="10"/>
        <v/>
      </c>
      <c r="Y60" s="24" t="str">
        <f t="shared" si="11"/>
        <v/>
      </c>
      <c r="Z60" s="25"/>
      <c r="AA60" s="65"/>
      <c r="AB60" s="65"/>
      <c r="AC60" s="65"/>
      <c r="AF60" s="23" t="str">
        <f t="shared" si="12"/>
        <v/>
      </c>
      <c r="AG60" s="24" t="str">
        <f t="shared" si="13"/>
        <v/>
      </c>
      <c r="AH60" s="24" t="str">
        <f t="shared" si="14"/>
        <v/>
      </c>
      <c r="AI60" s="25"/>
      <c r="AJ60" s="65" t="str">
        <f t="shared" si="18"/>
        <v/>
      </c>
      <c r="AK60" s="65" t="str">
        <f t="shared" si="19"/>
        <v/>
      </c>
      <c r="AL60" s="65"/>
    </row>
    <row r="61" spans="1:38">
      <c r="A61" s="9" t="str">
        <f t="shared" si="15"/>
        <v/>
      </c>
      <c r="B61" s="9" t="str">
        <f t="shared" si="4"/>
        <v/>
      </c>
      <c r="C61" s="64"/>
      <c r="D61" s="10">
        <v>54</v>
      </c>
      <c r="E61" s="45"/>
      <c r="F61" s="45"/>
      <c r="G61" s="45"/>
      <c r="H61">
        <f>IF(ISBLANK(G61),0,VLOOKUP(G61,Table!C:D,2,FALSE))</f>
        <v>0</v>
      </c>
      <c r="I61" s="2">
        <f t="shared" si="5"/>
        <v>0</v>
      </c>
      <c r="J61" s="11" t="e">
        <f t="shared" si="17"/>
        <v>#VALUE!</v>
      </c>
      <c r="K61" s="11">
        <f t="shared" si="16"/>
        <v>0</v>
      </c>
      <c r="N61" s="26" t="str">
        <f t="shared" si="6"/>
        <v/>
      </c>
      <c r="O61" s="27" t="str">
        <f t="shared" si="7"/>
        <v/>
      </c>
      <c r="P61" s="27" t="str">
        <f t="shared" si="8"/>
        <v/>
      </c>
      <c r="Q61" s="28"/>
      <c r="R61" s="66"/>
      <c r="S61" s="66"/>
      <c r="T61" s="66"/>
      <c r="W61" s="26" t="str">
        <f t="shared" si="9"/>
        <v/>
      </c>
      <c r="X61" s="27" t="str">
        <f t="shared" si="10"/>
        <v/>
      </c>
      <c r="Y61" s="27" t="str">
        <f t="shared" si="11"/>
        <v/>
      </c>
      <c r="Z61" s="28"/>
      <c r="AA61" s="66"/>
      <c r="AB61" s="66"/>
      <c r="AC61" s="66"/>
      <c r="AF61" s="26" t="str">
        <f t="shared" si="12"/>
        <v/>
      </c>
      <c r="AG61" s="27" t="str">
        <f t="shared" si="13"/>
        <v/>
      </c>
      <c r="AH61" s="27" t="str">
        <f t="shared" si="14"/>
        <v/>
      </c>
      <c r="AI61" s="28"/>
      <c r="AJ61" s="66" t="str">
        <f t="shared" si="18"/>
        <v/>
      </c>
      <c r="AK61" s="66" t="str">
        <f t="shared" si="19"/>
        <v/>
      </c>
      <c r="AL61" s="66"/>
    </row>
    <row r="62" spans="1:38">
      <c r="A62" s="9" t="str">
        <f t="shared" si="15"/>
        <v/>
      </c>
      <c r="B62" s="9" t="str">
        <f t="shared" si="4"/>
        <v/>
      </c>
      <c r="C62" s="64"/>
      <c r="D62" s="10">
        <v>55</v>
      </c>
      <c r="E62" s="45"/>
      <c r="F62" s="45"/>
      <c r="G62" s="45"/>
      <c r="H62">
        <f>IF(ISBLANK(G62),0,VLOOKUP(G62,Table!C:D,2,FALSE))</f>
        <v>0</v>
      </c>
      <c r="I62" s="2">
        <f t="shared" si="5"/>
        <v>0</v>
      </c>
      <c r="J62" s="11" t="e">
        <f t="shared" si="17"/>
        <v>#VALUE!</v>
      </c>
      <c r="K62" s="11">
        <f t="shared" si="16"/>
        <v>0</v>
      </c>
      <c r="N62" s="23" t="str">
        <f t="shared" si="6"/>
        <v/>
      </c>
      <c r="O62" s="24" t="str">
        <f t="shared" si="7"/>
        <v/>
      </c>
      <c r="P62" s="24" t="str">
        <f t="shared" si="8"/>
        <v/>
      </c>
      <c r="Q62" s="25"/>
      <c r="R62" s="65"/>
      <c r="S62" s="65"/>
      <c r="T62" s="65"/>
      <c r="W62" s="23" t="str">
        <f t="shared" si="9"/>
        <v/>
      </c>
      <c r="X62" s="24" t="str">
        <f t="shared" si="10"/>
        <v/>
      </c>
      <c r="Y62" s="24" t="str">
        <f t="shared" si="11"/>
        <v/>
      </c>
      <c r="Z62" s="25"/>
      <c r="AA62" s="65"/>
      <c r="AB62" s="65"/>
      <c r="AC62" s="65"/>
      <c r="AF62" s="23" t="str">
        <f t="shared" si="12"/>
        <v/>
      </c>
      <c r="AG62" s="24" t="str">
        <f t="shared" si="13"/>
        <v/>
      </c>
      <c r="AH62" s="24" t="str">
        <f t="shared" si="14"/>
        <v/>
      </c>
      <c r="AI62" s="25"/>
      <c r="AJ62" s="65" t="str">
        <f t="shared" si="18"/>
        <v/>
      </c>
      <c r="AK62" s="65" t="str">
        <f t="shared" si="19"/>
        <v/>
      </c>
      <c r="AL62" s="65"/>
    </row>
    <row r="63" spans="1:38">
      <c r="A63" s="9" t="str">
        <f t="shared" si="15"/>
        <v/>
      </c>
      <c r="B63" s="9" t="str">
        <f t="shared" si="4"/>
        <v/>
      </c>
      <c r="C63" s="64"/>
      <c r="D63" s="10">
        <v>56</v>
      </c>
      <c r="E63" s="45"/>
      <c r="F63" s="45"/>
      <c r="G63" s="45"/>
      <c r="H63">
        <f>IF(ISBLANK(G63),0,VLOOKUP(G63,Table!C:D,2,FALSE))</f>
        <v>0</v>
      </c>
      <c r="I63" s="2">
        <f t="shared" si="5"/>
        <v>0</v>
      </c>
      <c r="J63" s="11" t="e">
        <f t="shared" si="17"/>
        <v>#VALUE!</v>
      </c>
      <c r="K63" s="11">
        <f t="shared" si="16"/>
        <v>0</v>
      </c>
      <c r="N63" s="26" t="str">
        <f t="shared" si="6"/>
        <v/>
      </c>
      <c r="O63" s="27" t="str">
        <f t="shared" si="7"/>
        <v/>
      </c>
      <c r="P63" s="27" t="str">
        <f t="shared" si="8"/>
        <v/>
      </c>
      <c r="Q63" s="28"/>
      <c r="R63" s="66"/>
      <c r="S63" s="66"/>
      <c r="T63" s="66"/>
      <c r="W63" s="26" t="str">
        <f t="shared" si="9"/>
        <v/>
      </c>
      <c r="X63" s="27" t="str">
        <f t="shared" si="10"/>
        <v/>
      </c>
      <c r="Y63" s="27" t="str">
        <f t="shared" si="11"/>
        <v/>
      </c>
      <c r="Z63" s="28"/>
      <c r="AA63" s="66"/>
      <c r="AB63" s="66"/>
      <c r="AC63" s="66"/>
      <c r="AF63" s="26" t="str">
        <f t="shared" si="12"/>
        <v/>
      </c>
      <c r="AG63" s="27" t="str">
        <f t="shared" si="13"/>
        <v/>
      </c>
      <c r="AH63" s="27" t="str">
        <f t="shared" si="14"/>
        <v/>
      </c>
      <c r="AI63" s="28"/>
      <c r="AJ63" s="66" t="str">
        <f t="shared" si="18"/>
        <v/>
      </c>
      <c r="AK63" s="66" t="str">
        <f t="shared" si="19"/>
        <v/>
      </c>
      <c r="AL63" s="66"/>
    </row>
    <row r="64" spans="1:38">
      <c r="A64" s="9" t="str">
        <f t="shared" si="15"/>
        <v/>
      </c>
      <c r="B64" s="9" t="str">
        <f t="shared" si="4"/>
        <v/>
      </c>
      <c r="C64" s="64"/>
      <c r="D64" s="10">
        <v>57</v>
      </c>
      <c r="E64" s="45"/>
      <c r="F64" s="45"/>
      <c r="G64" s="45"/>
      <c r="H64">
        <f>IF(ISBLANK(G64),0,VLOOKUP(G64,Table!C:D,2,FALSE))</f>
        <v>0</v>
      </c>
      <c r="I64" s="2">
        <f t="shared" si="5"/>
        <v>0</v>
      </c>
      <c r="J64" s="11" t="e">
        <f t="shared" si="17"/>
        <v>#VALUE!</v>
      </c>
      <c r="K64" s="11">
        <f t="shared" si="16"/>
        <v>0</v>
      </c>
      <c r="N64" s="23" t="str">
        <f t="shared" si="6"/>
        <v/>
      </c>
      <c r="O64" s="24" t="str">
        <f t="shared" si="7"/>
        <v/>
      </c>
      <c r="P64" s="24" t="str">
        <f t="shared" si="8"/>
        <v/>
      </c>
      <c r="Q64" s="25"/>
      <c r="R64" s="65"/>
      <c r="S64" s="65"/>
      <c r="T64" s="65"/>
      <c r="W64" s="23" t="str">
        <f t="shared" si="9"/>
        <v/>
      </c>
      <c r="X64" s="24" t="str">
        <f t="shared" si="10"/>
        <v/>
      </c>
      <c r="Y64" s="24" t="str">
        <f t="shared" si="11"/>
        <v/>
      </c>
      <c r="Z64" s="25"/>
      <c r="AA64" s="65"/>
      <c r="AB64" s="65"/>
      <c r="AC64" s="65"/>
      <c r="AF64" s="23" t="str">
        <f t="shared" si="12"/>
        <v/>
      </c>
      <c r="AG64" s="24" t="str">
        <f t="shared" si="13"/>
        <v/>
      </c>
      <c r="AH64" s="24" t="str">
        <f t="shared" si="14"/>
        <v/>
      </c>
      <c r="AI64" s="25"/>
      <c r="AJ64" s="65" t="str">
        <f t="shared" si="18"/>
        <v/>
      </c>
      <c r="AK64" s="65" t="str">
        <f t="shared" si="19"/>
        <v/>
      </c>
      <c r="AL64" s="65"/>
    </row>
    <row r="65" spans="1:38">
      <c r="A65" s="9" t="str">
        <f t="shared" si="15"/>
        <v/>
      </c>
      <c r="B65" s="9" t="str">
        <f t="shared" si="4"/>
        <v/>
      </c>
      <c r="C65" s="64"/>
      <c r="D65" s="10">
        <v>58</v>
      </c>
      <c r="E65" s="45"/>
      <c r="F65" s="45"/>
      <c r="G65" s="45"/>
      <c r="H65">
        <f>IF(ISBLANK(G65),0,VLOOKUP(G65,Table!C:D,2,FALSE))</f>
        <v>0</v>
      </c>
      <c r="I65" s="2">
        <f t="shared" si="5"/>
        <v>0</v>
      </c>
      <c r="J65" s="11" t="e">
        <f t="shared" si="17"/>
        <v>#VALUE!</v>
      </c>
      <c r="K65" s="11">
        <f t="shared" si="16"/>
        <v>0</v>
      </c>
      <c r="N65" s="26" t="str">
        <f t="shared" si="6"/>
        <v/>
      </c>
      <c r="O65" s="27" t="str">
        <f t="shared" si="7"/>
        <v/>
      </c>
      <c r="P65" s="27" t="str">
        <f t="shared" si="8"/>
        <v/>
      </c>
      <c r="Q65" s="28"/>
      <c r="R65" s="66"/>
      <c r="S65" s="66"/>
      <c r="T65" s="66"/>
      <c r="W65" s="26" t="str">
        <f t="shared" si="9"/>
        <v/>
      </c>
      <c r="X65" s="27" t="str">
        <f t="shared" si="10"/>
        <v/>
      </c>
      <c r="Y65" s="27" t="str">
        <f t="shared" si="11"/>
        <v/>
      </c>
      <c r="Z65" s="28"/>
      <c r="AA65" s="66"/>
      <c r="AB65" s="66"/>
      <c r="AC65" s="66"/>
      <c r="AF65" s="26" t="str">
        <f t="shared" si="12"/>
        <v/>
      </c>
      <c r="AG65" s="27" t="str">
        <f t="shared" si="13"/>
        <v/>
      </c>
      <c r="AH65" s="27" t="str">
        <f t="shared" si="14"/>
        <v/>
      </c>
      <c r="AI65" s="28"/>
      <c r="AJ65" s="66" t="str">
        <f t="shared" si="18"/>
        <v/>
      </c>
      <c r="AK65" s="66" t="str">
        <f t="shared" si="19"/>
        <v/>
      </c>
      <c r="AL65" s="66"/>
    </row>
    <row r="66" spans="1:38">
      <c r="A66" s="9" t="str">
        <f t="shared" si="15"/>
        <v/>
      </c>
      <c r="B66" s="9" t="str">
        <f t="shared" si="4"/>
        <v/>
      </c>
      <c r="C66" s="64"/>
      <c r="D66" s="10">
        <v>59</v>
      </c>
      <c r="E66" s="45"/>
      <c r="F66" s="45"/>
      <c r="G66" s="45"/>
      <c r="H66">
        <f>IF(ISBLANK(G66),0,VLOOKUP(G66,Table!C:D,2,FALSE))</f>
        <v>0</v>
      </c>
      <c r="I66" s="2">
        <f t="shared" si="5"/>
        <v>0</v>
      </c>
      <c r="J66" s="11" t="e">
        <f t="shared" si="17"/>
        <v>#VALUE!</v>
      </c>
      <c r="K66" s="11">
        <f t="shared" si="16"/>
        <v>0</v>
      </c>
      <c r="N66" s="23" t="str">
        <f t="shared" si="6"/>
        <v/>
      </c>
      <c r="O66" s="24" t="str">
        <f t="shared" si="7"/>
        <v/>
      </c>
      <c r="P66" s="24" t="str">
        <f t="shared" si="8"/>
        <v/>
      </c>
      <c r="Q66" s="25"/>
      <c r="R66" s="65"/>
      <c r="S66" s="65"/>
      <c r="T66" s="65"/>
      <c r="W66" s="23" t="str">
        <f t="shared" si="9"/>
        <v/>
      </c>
      <c r="X66" s="24" t="str">
        <f t="shared" si="10"/>
        <v/>
      </c>
      <c r="Y66" s="24" t="str">
        <f t="shared" si="11"/>
        <v/>
      </c>
      <c r="Z66" s="25"/>
      <c r="AA66" s="65"/>
      <c r="AB66" s="65"/>
      <c r="AC66" s="65"/>
      <c r="AF66" s="23" t="str">
        <f t="shared" si="12"/>
        <v/>
      </c>
      <c r="AG66" s="24" t="str">
        <f t="shared" si="13"/>
        <v/>
      </c>
      <c r="AH66" s="24" t="str">
        <f t="shared" si="14"/>
        <v/>
      </c>
      <c r="AI66" s="25"/>
      <c r="AJ66" s="65" t="str">
        <f t="shared" si="18"/>
        <v/>
      </c>
      <c r="AK66" s="65" t="str">
        <f t="shared" si="19"/>
        <v/>
      </c>
      <c r="AL66" s="65"/>
    </row>
    <row r="67" spans="1:38" ht="14.4" thickBot="1">
      <c r="A67" s="9" t="str">
        <f t="shared" si="15"/>
        <v/>
      </c>
      <c r="B67" s="9" t="str">
        <f t="shared" si="4"/>
        <v/>
      </c>
      <c r="C67" s="64"/>
      <c r="D67" s="10">
        <v>60</v>
      </c>
      <c r="E67" s="45"/>
      <c r="F67" s="45"/>
      <c r="G67" s="45"/>
      <c r="H67">
        <f>IF(ISBLANK(G67),0,VLOOKUP(G67,Table!C:D,2,FALSE))</f>
        <v>0</v>
      </c>
      <c r="I67" s="2">
        <f t="shared" si="5"/>
        <v>0</v>
      </c>
      <c r="J67" s="11" t="e">
        <f t="shared" si="17"/>
        <v>#VALUE!</v>
      </c>
      <c r="K67" s="11">
        <f t="shared" si="16"/>
        <v>0</v>
      </c>
      <c r="N67" s="26" t="str">
        <f t="shared" si="6"/>
        <v/>
      </c>
      <c r="O67" s="27" t="str">
        <f t="shared" si="7"/>
        <v/>
      </c>
      <c r="P67" s="27" t="str">
        <f t="shared" si="8"/>
        <v/>
      </c>
      <c r="Q67" s="28"/>
      <c r="R67" s="66"/>
      <c r="S67" s="66"/>
      <c r="T67" s="66"/>
      <c r="W67" s="26" t="str">
        <f t="shared" si="9"/>
        <v/>
      </c>
      <c r="X67" s="27" t="str">
        <f t="shared" si="10"/>
        <v/>
      </c>
      <c r="Y67" s="27" t="str">
        <f t="shared" si="11"/>
        <v/>
      </c>
      <c r="Z67" s="28"/>
      <c r="AA67" s="4"/>
      <c r="AB67" s="4"/>
      <c r="AC67" s="4"/>
      <c r="AF67" s="26" t="str">
        <f t="shared" si="12"/>
        <v/>
      </c>
      <c r="AG67" s="27" t="str">
        <f t="shared" si="13"/>
        <v/>
      </c>
      <c r="AH67" s="27" t="str">
        <f t="shared" si="14"/>
        <v/>
      </c>
      <c r="AI67" s="28"/>
      <c r="AJ67" s="66" t="str">
        <f t="shared" si="18"/>
        <v/>
      </c>
      <c r="AK67" s="66" t="str">
        <f t="shared" si="19"/>
        <v/>
      </c>
      <c r="AL67" s="66"/>
    </row>
    <row r="68" spans="1:38" ht="14.4" thickTop="1">
      <c r="A68" s="10" t="s">
        <v>4</v>
      </c>
      <c r="B68" s="10"/>
      <c r="C68" s="9">
        <f>SUBTOTAL(109,Table246[Time])</f>
        <v>0</v>
      </c>
      <c r="F68" s="33"/>
      <c r="G68" s="38"/>
      <c r="I68" s="2">
        <f>SUBTOTAL(109,Table246[CEU Time])</f>
        <v>0</v>
      </c>
      <c r="J68"/>
      <c r="K68" s="11">
        <f>SUBTOTAL(109,Table246['# of CEUs])</f>
        <v>0</v>
      </c>
      <c r="N68" s="29" t="s">
        <v>4</v>
      </c>
      <c r="O68" s="30"/>
      <c r="P68" s="30"/>
      <c r="Q68" s="30"/>
      <c r="R68" s="5"/>
      <c r="S68" s="5"/>
      <c r="T68" s="5"/>
      <c r="W68" s="29" t="s">
        <v>4</v>
      </c>
      <c r="X68" s="30"/>
      <c r="Y68" s="30"/>
      <c r="Z68" s="30"/>
      <c r="AA68" s="5"/>
      <c r="AB68" s="5"/>
      <c r="AC68" s="5"/>
      <c r="AF68" s="29" t="s">
        <v>4</v>
      </c>
      <c r="AG68" s="30"/>
      <c r="AH68" s="30"/>
      <c r="AI68" s="30"/>
      <c r="AJ68" s="5"/>
      <c r="AK68" s="5"/>
      <c r="AL68" s="5"/>
    </row>
    <row r="69" spans="1:38"/>
  </sheetData>
  <sheetProtection algorithmName="SHA-512" hashValue="gBzFcetTJDIIXa4sr4qSt/s5Qf4GTFDSit61BGTiiMxEX/+XDlUeKCYBBi80ZJR9WNibI26GGwQgeLvnqo1rqQ==" saltValue="QJRkYrUk0NJZVKqprX9VqA==" spinCount="100000" sheet="1" objects="1" scenarios="1"/>
  <dataConsolidate/>
  <mergeCells count="1">
    <mergeCell ref="E3:E4"/>
  </mergeCells>
  <conditionalFormatting sqref="A1:D1 F1:Q1 S1:Z1 AB1:AI1 AK1:XFD1 A5:XFD7 A8:H67 W8:AC67 AF8:AL67 U8:V68 AD8:AE68 AM8:XFD68 L68:M68 A69:XFD1048576">
    <cfRule type="containsText" dxfId="175" priority="8" operator="containsText" text="&lt;">
      <formula>NOT(ISERROR(SEARCH("&lt;",A1)))</formula>
    </cfRule>
  </conditionalFormatting>
  <conditionalFormatting sqref="A2:XFD2">
    <cfRule type="containsText" dxfId="174" priority="3" operator="containsText" text="&lt;">
      <formula>NOT(ISERROR(SEARCH("&lt;",A2)))</formula>
    </cfRule>
  </conditionalFormatting>
  <conditionalFormatting sqref="C1:C1048576">
    <cfRule type="dataBar" priority="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{18885CBE-BE93-4D69-B6E0-6E803B375D74}</x14:id>
        </ext>
      </extLst>
    </cfRule>
  </conditionalFormatting>
  <conditionalFormatting sqref="E3:XFD3 A3:D4">
    <cfRule type="containsText" dxfId="173" priority="4" operator="containsText" text="&lt;">
      <formula>NOT(ISERROR(SEARCH("&lt;",A3)))</formula>
    </cfRule>
  </conditionalFormatting>
  <conditionalFormatting sqref="F4:XFD4">
    <cfRule type="containsText" dxfId="172" priority="1" operator="containsText" text="&lt;">
      <formula>NOT(ISERROR(SEARCH("&lt;",F4)))</formula>
    </cfRule>
  </conditionalFormatting>
  <conditionalFormatting sqref="I8:K67">
    <cfRule type="containsText" dxfId="171" priority="6" operator="containsText" text="&lt;">
      <formula>NOT(ISERROR(SEARCH("&lt;",I8)))</formula>
    </cfRule>
  </conditionalFormatting>
  <conditionalFormatting sqref="L8:T67">
    <cfRule type="containsText" dxfId="170" priority="2" operator="containsText" text="&lt;">
      <formula>NOT(ISERROR(SEARCH("&lt;",L8)))</formula>
    </cfRule>
  </conditionalFormatting>
  <dataValidations count="1">
    <dataValidation type="date" allowBlank="1" showInputMessage="1" showErrorMessage="1" prompt="Format must be in a date form to be valid" sqref="F4:F5">
      <formula1>45292</formula1>
      <formula2>109575</formula2>
    </dataValidation>
  </dataValidations>
  <pageMargins left="0.7" right="0.7" top="0.75" bottom="0.75" header="0.3" footer="0.3"/>
  <pageSetup paperSize="5" scale="34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8885CBE-BE93-4D69-B6E0-6E803B375D7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C1:C1048576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Table!$A$2:$A$78</xm:f>
          </x14:formula1>
          <xm:sqref>G4</xm:sqref>
        </x14:dataValidation>
        <x14:dataValidation type="list" allowBlank="1" showInputMessage="1" showErrorMessage="1">
          <x14:formula1>
            <xm:f>Table!$C$2:$C$21</xm:f>
          </x14:formula1>
          <xm:sqref>G3 G69:G1048576 G7:G67 T7:T67 AL7:AL67 AC7:AC67</xm:sqref>
        </x14:dataValidation>
        <x14:dataValidation type="list" allowBlank="1" showInputMessage="1" showErrorMessage="1">
          <x14:formula1>
            <xm:f>Table!$B$2:$B$49</xm:f>
          </x14:formula1>
          <xm:sqref>C8:C67 C69:C1048576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9"/>
  <sheetViews>
    <sheetView showGridLines="0" workbookViewId="0">
      <pane xSplit="3" ySplit="7" topLeftCell="D8" activePane="bottomRight" state="frozen"/>
      <selection activeCell="E1" sqref="E1"/>
      <selection pane="topRight" activeCell="E1" sqref="E1"/>
      <selection pane="bottomLeft" activeCell="E1" sqref="E1"/>
      <selection pane="bottomRight" activeCell="C8" sqref="C8"/>
    </sheetView>
  </sheetViews>
  <sheetFormatPr defaultColWidth="0" defaultRowHeight="13.8" zeroHeight="1"/>
  <cols>
    <col min="1" max="1" width="7.09765625" style="9" customWidth="1"/>
    <col min="2" max="2" width="6.296875" style="9" customWidth="1"/>
    <col min="3" max="3" width="10.3984375" style="9" customWidth="1"/>
    <col min="4" max="4" width="6.3984375" style="10" bestFit="1" customWidth="1"/>
    <col min="5" max="5" width="57.296875" customWidth="1"/>
    <col min="6" max="6" width="33.296875" customWidth="1"/>
    <col min="7" max="7" width="20.8984375" customWidth="1"/>
    <col min="8" max="8" width="20.8984375" hidden="1" customWidth="1"/>
    <col min="9" max="9" width="11.3984375" style="2" customWidth="1"/>
    <col min="10" max="10" width="10" style="11" hidden="1" customWidth="1"/>
    <col min="11" max="11" width="11.296875" customWidth="1"/>
    <col min="12" max="12" width="2.69921875" customWidth="1"/>
    <col min="13" max="13" width="3.296875" customWidth="1"/>
    <col min="14" max="14" width="7.09765625" customWidth="1"/>
    <col min="15" max="16" width="6.296875" customWidth="1"/>
    <col min="17" max="17" width="15.3984375" hidden="1" customWidth="1"/>
    <col min="18" max="18" width="57.296875" customWidth="1"/>
    <col min="19" max="19" width="33.296875" customWidth="1"/>
    <col min="20" max="20" width="20.8984375" customWidth="1"/>
    <col min="21" max="21" width="2.69921875" customWidth="1"/>
    <col min="22" max="22" width="3.296875" customWidth="1"/>
    <col min="23" max="23" width="7.09765625" customWidth="1"/>
    <col min="24" max="24" width="6.296875" customWidth="1"/>
    <col min="25" max="25" width="7.296875" customWidth="1"/>
    <col min="26" max="26" width="15.3984375" hidden="1" customWidth="1"/>
    <col min="27" max="27" width="57.296875" customWidth="1"/>
    <col min="28" max="28" width="33.296875" customWidth="1"/>
    <col min="29" max="29" width="20.8984375" customWidth="1"/>
    <col min="30" max="30" width="2.69921875" customWidth="1"/>
    <col min="31" max="31" width="3.296875" customWidth="1"/>
    <col min="32" max="32" width="7.09765625" customWidth="1"/>
    <col min="33" max="33" width="6.296875" customWidth="1"/>
    <col min="34" max="34" width="7.296875" customWidth="1"/>
    <col min="35" max="35" width="15.3984375" hidden="1" customWidth="1"/>
    <col min="36" max="36" width="57.296875" customWidth="1"/>
    <col min="37" max="37" width="33.296875" customWidth="1"/>
    <col min="38" max="38" width="20.8984375" customWidth="1"/>
    <col min="39" max="16384" width="9.09765625" hidden="1"/>
  </cols>
  <sheetData>
    <row r="1" spans="1:38" ht="15">
      <c r="E1" t="s">
        <v>93</v>
      </c>
    </row>
    <row r="2" spans="1:38" ht="61.95" customHeight="1">
      <c r="E2" s="7" t="s">
        <v>40</v>
      </c>
      <c r="F2" s="9"/>
      <c r="I2" s="31" t="s">
        <v>50</v>
      </c>
      <c r="K2" s="36">
        <f>(SUM($I$8:$I$67))*1440</f>
        <v>0</v>
      </c>
      <c r="R2" s="7" t="s">
        <v>43</v>
      </c>
      <c r="AA2" s="7" t="s">
        <v>88</v>
      </c>
      <c r="AJ2" s="7" t="s">
        <v>48</v>
      </c>
    </row>
    <row r="3" spans="1:38" ht="15" customHeight="1">
      <c r="E3" s="86">
        <f>'Cover Page'!$D$11</f>
        <v>0</v>
      </c>
      <c r="F3" s="17" t="s">
        <v>10</v>
      </c>
      <c r="G3" s="17" t="s">
        <v>0</v>
      </c>
      <c r="H3" s="2"/>
      <c r="I3" s="32" t="s">
        <v>49</v>
      </c>
      <c r="K3" s="35">
        <f>SUM($K$8:$K$67)</f>
        <v>0</v>
      </c>
    </row>
    <row r="4" spans="1:38" ht="15" customHeight="1">
      <c r="E4" s="86"/>
      <c r="F4" s="70"/>
      <c r="G4" s="71"/>
      <c r="H4" s="2"/>
    </row>
    <row r="5" spans="1:38" ht="15" customHeight="1">
      <c r="E5" s="7"/>
      <c r="F5" s="43">
        <f>F4</f>
        <v>0</v>
      </c>
      <c r="G5" s="2"/>
      <c r="H5" s="2"/>
    </row>
    <row r="6" spans="1:38" ht="15">
      <c r="N6" s="9"/>
      <c r="O6" s="9"/>
      <c r="P6" s="9"/>
      <c r="Q6" s="10"/>
      <c r="W6" s="9"/>
      <c r="X6" s="9"/>
      <c r="Y6" s="9"/>
      <c r="Z6" s="10"/>
      <c r="AF6" s="9"/>
      <c r="AG6" s="9"/>
      <c r="AH6" s="9"/>
      <c r="AI6" s="10"/>
    </row>
    <row r="7" spans="1:38" s="6" customFormat="1" ht="15">
      <c r="A7" s="12" t="s">
        <v>1</v>
      </c>
      <c r="B7" s="12" t="s">
        <v>2</v>
      </c>
      <c r="C7" s="12" t="s">
        <v>3</v>
      </c>
      <c r="D7" s="13" t="s">
        <v>53</v>
      </c>
      <c r="E7" s="14" t="s">
        <v>13</v>
      </c>
      <c r="F7" s="14" t="s">
        <v>16</v>
      </c>
      <c r="G7" s="14" t="s">
        <v>14</v>
      </c>
      <c r="H7" s="14" t="s">
        <v>41</v>
      </c>
      <c r="I7" s="15" t="s">
        <v>39</v>
      </c>
      <c r="J7" s="16" t="s">
        <v>42</v>
      </c>
      <c r="K7" s="14" t="s">
        <v>15</v>
      </c>
      <c r="N7" s="19" t="s">
        <v>1</v>
      </c>
      <c r="O7" s="20" t="s">
        <v>2</v>
      </c>
      <c r="P7" s="20" t="s">
        <v>3</v>
      </c>
      <c r="Q7" s="21" t="s">
        <v>5</v>
      </c>
      <c r="R7" s="22" t="s">
        <v>13</v>
      </c>
      <c r="S7" s="22" t="s">
        <v>16</v>
      </c>
      <c r="T7" s="22" t="s">
        <v>14</v>
      </c>
      <c r="W7" s="19" t="s">
        <v>1</v>
      </c>
      <c r="X7" s="20" t="s">
        <v>2</v>
      </c>
      <c r="Y7" s="20" t="s">
        <v>3</v>
      </c>
      <c r="Z7" s="21" t="s">
        <v>5</v>
      </c>
      <c r="AA7" s="22" t="s">
        <v>13</v>
      </c>
      <c r="AB7" s="22" t="s">
        <v>16</v>
      </c>
      <c r="AC7" s="22" t="s">
        <v>14</v>
      </c>
      <c r="AF7" s="19" t="s">
        <v>1</v>
      </c>
      <c r="AG7" s="20" t="s">
        <v>2</v>
      </c>
      <c r="AH7" s="20" t="s">
        <v>3</v>
      </c>
      <c r="AI7" s="21" t="s">
        <v>5</v>
      </c>
      <c r="AJ7" s="22" t="s">
        <v>13</v>
      </c>
      <c r="AK7" s="22" t="s">
        <v>16</v>
      </c>
      <c r="AL7" s="22" t="s">
        <v>14</v>
      </c>
    </row>
    <row r="8" spans="1:38" ht="15">
      <c r="A8" s="9">
        <f>G4</f>
        <v>0</v>
      </c>
      <c r="B8" s="9" t="str">
        <f>IF(ISBLANK(C8),"",A8+C8)</f>
        <v/>
      </c>
      <c r="C8" s="64"/>
      <c r="D8" s="10">
        <v>1</v>
      </c>
      <c r="E8" s="45"/>
      <c r="F8" s="45"/>
      <c r="G8" s="45"/>
      <c r="H8">
        <f>IF(ISBLANK(G8),0,VLOOKUP(G8,Table!C:D,2,FALSE))</f>
        <v>0</v>
      </c>
      <c r="I8" s="2">
        <f>IF($H8=0,0,((C8)))</f>
        <v>0</v>
      </c>
      <c r="J8" s="11" t="e">
        <f t="shared" ref="J8:J39" si="0">((B8-A8)*1440)*H8</f>
        <v>#VALUE!</v>
      </c>
      <c r="K8" s="11">
        <f t="shared" ref="K8:K14" si="1">IF(H8=0,0,J8/50)</f>
        <v>0</v>
      </c>
      <c r="N8" s="23">
        <f>$A8</f>
        <v>0</v>
      </c>
      <c r="O8" s="24" t="str">
        <f>$B8</f>
        <v/>
      </c>
      <c r="P8" s="24" t="str">
        <f>IF(ISBLANK($C8),"",$C8)</f>
        <v/>
      </c>
      <c r="Q8" s="25"/>
      <c r="R8" s="65"/>
      <c r="S8" s="65"/>
      <c r="T8" s="65"/>
      <c r="W8" s="23">
        <f>$A8</f>
        <v>0</v>
      </c>
      <c r="X8" s="24" t="str">
        <f>$B8</f>
        <v/>
      </c>
      <c r="Y8" s="24" t="str">
        <f>IF(ISBLANK($C8),"",$C8)</f>
        <v/>
      </c>
      <c r="Z8" s="25"/>
      <c r="AA8" s="65"/>
      <c r="AB8" s="65"/>
      <c r="AC8" s="65"/>
      <c r="AF8" s="23">
        <f>$A8</f>
        <v>0</v>
      </c>
      <c r="AG8" s="24" t="str">
        <f>$B8</f>
        <v/>
      </c>
      <c r="AH8" s="24" t="str">
        <f>IF(ISBLANK($C8),"",$C8)</f>
        <v/>
      </c>
      <c r="AI8" s="25"/>
      <c r="AJ8" s="65" t="str">
        <f t="shared" ref="AJ8:AJ39" si="2">IF(ISBLANK(AI8),"",VLOOKUP($Q8,$D:$F,2,FALSE))</f>
        <v/>
      </c>
      <c r="AK8" s="65" t="str">
        <f t="shared" ref="AK8:AK39" si="3">IF(ISBLANK(AI8),"",VLOOKUP($Q8,$D:$F,3,FALSE))</f>
        <v/>
      </c>
      <c r="AL8" s="65"/>
    </row>
    <row r="9" spans="1:38" ht="15">
      <c r="A9" s="9" t="str">
        <f>IF(ISBLANK(B8),"",B8)</f>
        <v/>
      </c>
      <c r="B9" s="9" t="str">
        <f t="shared" ref="B9:B67" si="4">IF(ISBLANK(C9),"",A9+C9)</f>
        <v/>
      </c>
      <c r="C9" s="64"/>
      <c r="D9" s="10">
        <v>2</v>
      </c>
      <c r="E9" s="45"/>
      <c r="F9" s="45"/>
      <c r="G9" s="45"/>
      <c r="H9">
        <f>IF(ISBLANK(G9),0,VLOOKUP(G9,Table!C:D,2,FALSE))</f>
        <v>0</v>
      </c>
      <c r="I9" s="2">
        <f t="shared" ref="I9:I67" si="5">IF($H9=0,0,((C9)))</f>
        <v>0</v>
      </c>
      <c r="J9" s="11" t="e">
        <f t="shared" si="0"/>
        <v>#VALUE!</v>
      </c>
      <c r="K9" s="11">
        <f t="shared" si="1"/>
        <v>0</v>
      </c>
      <c r="N9" s="26" t="str">
        <f t="shared" ref="N9:N67" si="6">$A9</f>
        <v/>
      </c>
      <c r="O9" s="27" t="str">
        <f t="shared" ref="O9:O67" si="7">$B9</f>
        <v/>
      </c>
      <c r="P9" s="27" t="str">
        <f t="shared" ref="P9:P67" si="8">IF(ISBLANK($C9),"",$C9)</f>
        <v/>
      </c>
      <c r="Q9" s="28"/>
      <c r="R9" s="66"/>
      <c r="S9" s="66"/>
      <c r="T9" s="66"/>
      <c r="W9" s="26" t="str">
        <f t="shared" ref="W9:W67" si="9">$A9</f>
        <v/>
      </c>
      <c r="X9" s="27" t="str">
        <f t="shared" ref="X9:X67" si="10">$B9</f>
        <v/>
      </c>
      <c r="Y9" s="27" t="str">
        <f t="shared" ref="Y9:Y67" si="11">IF(ISBLANK($C9),"",$C9)</f>
        <v/>
      </c>
      <c r="Z9" s="28"/>
      <c r="AA9" s="66"/>
      <c r="AB9" s="66"/>
      <c r="AC9" s="66"/>
      <c r="AF9" s="26" t="str">
        <f t="shared" ref="AF9:AF67" si="12">$A9</f>
        <v/>
      </c>
      <c r="AG9" s="27" t="str">
        <f t="shared" ref="AG9:AG67" si="13">$B9</f>
        <v/>
      </c>
      <c r="AH9" s="27" t="str">
        <f t="shared" ref="AH9:AH67" si="14">IF(ISBLANK($C9),"",$C9)</f>
        <v/>
      </c>
      <c r="AI9" s="28"/>
      <c r="AJ9" s="66" t="str">
        <f t="shared" si="2"/>
        <v/>
      </c>
      <c r="AK9" s="66" t="str">
        <f t="shared" si="3"/>
        <v/>
      </c>
      <c r="AL9" s="66"/>
    </row>
    <row r="10" spans="1:38" ht="15">
      <c r="A10" s="9" t="str">
        <f t="shared" ref="A10:A67" si="15">IF(ISBLANK(B9),"",B9)</f>
        <v/>
      </c>
      <c r="B10" s="9" t="str">
        <f t="shared" si="4"/>
        <v/>
      </c>
      <c r="C10" s="64"/>
      <c r="D10" s="10">
        <v>3</v>
      </c>
      <c r="E10" s="45"/>
      <c r="F10" s="45"/>
      <c r="G10" s="45"/>
      <c r="H10">
        <f>IF(ISBLANK(G10),0,VLOOKUP(G10,Table!C:D,2,FALSE))</f>
        <v>0</v>
      </c>
      <c r="I10" s="2">
        <f t="shared" si="5"/>
        <v>0</v>
      </c>
      <c r="J10" s="11" t="e">
        <f t="shared" si="0"/>
        <v>#VALUE!</v>
      </c>
      <c r="K10" s="11">
        <f t="shared" si="1"/>
        <v>0</v>
      </c>
      <c r="N10" s="23" t="str">
        <f t="shared" si="6"/>
        <v/>
      </c>
      <c r="O10" s="24" t="str">
        <f t="shared" si="7"/>
        <v/>
      </c>
      <c r="P10" s="24" t="str">
        <f t="shared" si="8"/>
        <v/>
      </c>
      <c r="Q10" s="25"/>
      <c r="R10" s="65"/>
      <c r="S10" s="65"/>
      <c r="T10" s="65"/>
      <c r="W10" s="23" t="str">
        <f t="shared" si="9"/>
        <v/>
      </c>
      <c r="X10" s="24" t="str">
        <f t="shared" si="10"/>
        <v/>
      </c>
      <c r="Y10" s="24" t="str">
        <f t="shared" si="11"/>
        <v/>
      </c>
      <c r="Z10" s="25"/>
      <c r="AA10" s="65"/>
      <c r="AB10" s="65"/>
      <c r="AC10" s="65"/>
      <c r="AF10" s="23" t="str">
        <f t="shared" si="12"/>
        <v/>
      </c>
      <c r="AG10" s="24" t="str">
        <f t="shared" si="13"/>
        <v/>
      </c>
      <c r="AH10" s="24" t="str">
        <f t="shared" si="14"/>
        <v/>
      </c>
      <c r="AI10" s="25"/>
      <c r="AJ10" s="65" t="str">
        <f t="shared" si="2"/>
        <v/>
      </c>
      <c r="AK10" s="65" t="str">
        <f t="shared" si="3"/>
        <v/>
      </c>
      <c r="AL10" s="65"/>
    </row>
    <row r="11" spans="1:38" ht="15">
      <c r="A11" s="9" t="str">
        <f t="shared" si="15"/>
        <v/>
      </c>
      <c r="B11" s="9" t="str">
        <f t="shared" si="4"/>
        <v/>
      </c>
      <c r="C11" s="64"/>
      <c r="D11" s="10">
        <v>4</v>
      </c>
      <c r="E11" s="45"/>
      <c r="F11" s="45"/>
      <c r="G11" s="45"/>
      <c r="H11">
        <f>IF(ISBLANK(G11),0,VLOOKUP(G11,Table!C:D,2,FALSE))</f>
        <v>0</v>
      </c>
      <c r="I11" s="2">
        <f t="shared" si="5"/>
        <v>0</v>
      </c>
      <c r="J11" s="11" t="e">
        <f t="shared" si="0"/>
        <v>#VALUE!</v>
      </c>
      <c r="K11" s="11">
        <f t="shared" si="1"/>
        <v>0</v>
      </c>
      <c r="N11" s="26" t="str">
        <f t="shared" si="6"/>
        <v/>
      </c>
      <c r="O11" s="27" t="str">
        <f t="shared" si="7"/>
        <v/>
      </c>
      <c r="P11" s="27" t="str">
        <f t="shared" si="8"/>
        <v/>
      </c>
      <c r="Q11" s="28"/>
      <c r="R11" s="66"/>
      <c r="S11" s="66"/>
      <c r="T11" s="66"/>
      <c r="W11" s="26" t="str">
        <f t="shared" si="9"/>
        <v/>
      </c>
      <c r="X11" s="27" t="str">
        <f t="shared" si="10"/>
        <v/>
      </c>
      <c r="Y11" s="27" t="str">
        <f t="shared" si="11"/>
        <v/>
      </c>
      <c r="Z11" s="28"/>
      <c r="AA11" s="66"/>
      <c r="AB11" s="66"/>
      <c r="AC11" s="66"/>
      <c r="AF11" s="26" t="str">
        <f t="shared" si="12"/>
        <v/>
      </c>
      <c r="AG11" s="27" t="str">
        <f t="shared" si="13"/>
        <v/>
      </c>
      <c r="AH11" s="27" t="str">
        <f t="shared" si="14"/>
        <v/>
      </c>
      <c r="AI11" s="28"/>
      <c r="AJ11" s="66" t="str">
        <f t="shared" si="2"/>
        <v/>
      </c>
      <c r="AK11" s="66" t="str">
        <f t="shared" si="3"/>
        <v/>
      </c>
      <c r="AL11" s="66"/>
    </row>
    <row r="12" spans="1:38" ht="15">
      <c r="A12" s="9" t="str">
        <f t="shared" si="15"/>
        <v/>
      </c>
      <c r="B12" s="9" t="str">
        <f t="shared" si="4"/>
        <v/>
      </c>
      <c r="C12" s="64"/>
      <c r="D12" s="10">
        <v>5</v>
      </c>
      <c r="E12" s="45"/>
      <c r="F12" s="45"/>
      <c r="G12" s="45"/>
      <c r="H12">
        <f>IF(ISBLANK(G12),0,VLOOKUP(G12,Table!C:D,2,FALSE))</f>
        <v>0</v>
      </c>
      <c r="I12" s="2">
        <f t="shared" si="5"/>
        <v>0</v>
      </c>
      <c r="J12" s="11" t="e">
        <f t="shared" si="0"/>
        <v>#VALUE!</v>
      </c>
      <c r="K12" s="11">
        <f t="shared" si="1"/>
        <v>0</v>
      </c>
      <c r="N12" s="23" t="str">
        <f t="shared" si="6"/>
        <v/>
      </c>
      <c r="O12" s="24" t="str">
        <f t="shared" si="7"/>
        <v/>
      </c>
      <c r="P12" s="24" t="str">
        <f t="shared" si="8"/>
        <v/>
      </c>
      <c r="Q12" s="25"/>
      <c r="R12" s="65"/>
      <c r="S12" s="65"/>
      <c r="T12" s="65"/>
      <c r="W12" s="23" t="str">
        <f t="shared" si="9"/>
        <v/>
      </c>
      <c r="X12" s="24" t="str">
        <f t="shared" si="10"/>
        <v/>
      </c>
      <c r="Y12" s="24" t="str">
        <f t="shared" si="11"/>
        <v/>
      </c>
      <c r="Z12" s="25"/>
      <c r="AA12" s="65"/>
      <c r="AB12" s="65"/>
      <c r="AC12" s="65"/>
      <c r="AF12" s="23" t="str">
        <f t="shared" si="12"/>
        <v/>
      </c>
      <c r="AG12" s="24" t="str">
        <f t="shared" si="13"/>
        <v/>
      </c>
      <c r="AH12" s="24" t="str">
        <f t="shared" si="14"/>
        <v/>
      </c>
      <c r="AI12" s="25"/>
      <c r="AJ12" s="65" t="str">
        <f t="shared" si="2"/>
        <v/>
      </c>
      <c r="AK12" s="65" t="str">
        <f t="shared" si="3"/>
        <v/>
      </c>
      <c r="AL12" s="65"/>
    </row>
    <row r="13" spans="1:38" ht="15">
      <c r="A13" s="9" t="str">
        <f t="shared" si="15"/>
        <v/>
      </c>
      <c r="B13" s="9" t="str">
        <f t="shared" si="4"/>
        <v/>
      </c>
      <c r="C13" s="64"/>
      <c r="D13" s="10">
        <v>6</v>
      </c>
      <c r="E13" s="45"/>
      <c r="F13" s="45"/>
      <c r="G13" s="45"/>
      <c r="H13">
        <f>IF(ISBLANK(G13),0,VLOOKUP(G13,Table!C:D,2,FALSE))</f>
        <v>0</v>
      </c>
      <c r="I13" s="2">
        <f t="shared" si="5"/>
        <v>0</v>
      </c>
      <c r="J13" s="11" t="e">
        <f t="shared" si="0"/>
        <v>#VALUE!</v>
      </c>
      <c r="K13" s="11">
        <f t="shared" si="1"/>
        <v>0</v>
      </c>
      <c r="N13" s="26" t="str">
        <f t="shared" si="6"/>
        <v/>
      </c>
      <c r="O13" s="27" t="str">
        <f t="shared" si="7"/>
        <v/>
      </c>
      <c r="P13" s="27" t="str">
        <f t="shared" si="8"/>
        <v/>
      </c>
      <c r="Q13" s="28"/>
      <c r="R13" s="66"/>
      <c r="S13" s="66"/>
      <c r="T13" s="66"/>
      <c r="W13" s="26" t="str">
        <f t="shared" si="9"/>
        <v/>
      </c>
      <c r="X13" s="27" t="str">
        <f t="shared" si="10"/>
        <v/>
      </c>
      <c r="Y13" s="27" t="str">
        <f t="shared" si="11"/>
        <v/>
      </c>
      <c r="Z13" s="28"/>
      <c r="AA13" s="66"/>
      <c r="AB13" s="66"/>
      <c r="AC13" s="66"/>
      <c r="AF13" s="26" t="str">
        <f t="shared" si="12"/>
        <v/>
      </c>
      <c r="AG13" s="27" t="str">
        <f t="shared" si="13"/>
        <v/>
      </c>
      <c r="AH13" s="27" t="str">
        <f t="shared" si="14"/>
        <v/>
      </c>
      <c r="AI13" s="28"/>
      <c r="AJ13" s="66" t="str">
        <f t="shared" si="2"/>
        <v/>
      </c>
      <c r="AK13" s="66" t="str">
        <f t="shared" si="3"/>
        <v/>
      </c>
      <c r="AL13" s="66"/>
    </row>
    <row r="14" spans="1:38" ht="15">
      <c r="A14" s="9" t="str">
        <f t="shared" si="15"/>
        <v/>
      </c>
      <c r="B14" s="9" t="str">
        <f t="shared" si="4"/>
        <v/>
      </c>
      <c r="C14" s="64"/>
      <c r="D14" s="10">
        <v>7</v>
      </c>
      <c r="E14" s="45"/>
      <c r="F14" s="45"/>
      <c r="G14" s="45"/>
      <c r="H14">
        <f>IF(ISBLANK(G14),0,VLOOKUP(G14,Table!C:D,2,FALSE))</f>
        <v>0</v>
      </c>
      <c r="I14" s="2">
        <f t="shared" si="5"/>
        <v>0</v>
      </c>
      <c r="J14" s="11" t="e">
        <f t="shared" si="0"/>
        <v>#VALUE!</v>
      </c>
      <c r="K14" s="11">
        <f t="shared" si="1"/>
        <v>0</v>
      </c>
      <c r="N14" s="23" t="str">
        <f t="shared" si="6"/>
        <v/>
      </c>
      <c r="O14" s="24" t="str">
        <f t="shared" si="7"/>
        <v/>
      </c>
      <c r="P14" s="24" t="str">
        <f t="shared" si="8"/>
        <v/>
      </c>
      <c r="Q14" s="25"/>
      <c r="R14" s="65"/>
      <c r="S14" s="65"/>
      <c r="T14" s="65"/>
      <c r="W14" s="23" t="str">
        <f t="shared" si="9"/>
        <v/>
      </c>
      <c r="X14" s="24" t="str">
        <f t="shared" si="10"/>
        <v/>
      </c>
      <c r="Y14" s="24" t="str">
        <f t="shared" si="11"/>
        <v/>
      </c>
      <c r="Z14" s="25"/>
      <c r="AA14" s="65"/>
      <c r="AB14" s="65"/>
      <c r="AC14" s="65"/>
      <c r="AF14" s="23" t="str">
        <f t="shared" si="12"/>
        <v/>
      </c>
      <c r="AG14" s="24" t="str">
        <f t="shared" si="13"/>
        <v/>
      </c>
      <c r="AH14" s="24" t="str">
        <f t="shared" si="14"/>
        <v/>
      </c>
      <c r="AI14" s="25"/>
      <c r="AJ14" s="65" t="str">
        <f t="shared" si="2"/>
        <v/>
      </c>
      <c r="AK14" s="65" t="str">
        <f t="shared" si="3"/>
        <v/>
      </c>
      <c r="AL14" s="65"/>
    </row>
    <row r="15" spans="1:38" ht="15">
      <c r="A15" s="9" t="str">
        <f t="shared" si="15"/>
        <v/>
      </c>
      <c r="B15" s="9" t="str">
        <f t="shared" si="4"/>
        <v/>
      </c>
      <c r="C15" s="64"/>
      <c r="D15" s="10">
        <v>8</v>
      </c>
      <c r="E15" s="45"/>
      <c r="F15" s="45"/>
      <c r="G15" s="45"/>
      <c r="H15">
        <f>IF(ISBLANK(G15),0,VLOOKUP(G15,Table!C:D,2,FALSE))</f>
        <v>0</v>
      </c>
      <c r="I15" s="2">
        <f t="shared" si="5"/>
        <v>0</v>
      </c>
      <c r="J15" s="11" t="e">
        <f t="shared" si="0"/>
        <v>#VALUE!</v>
      </c>
      <c r="K15" s="11">
        <f>IF(H15=0,0,J15/50)</f>
        <v>0</v>
      </c>
      <c r="N15" s="26" t="str">
        <f t="shared" si="6"/>
        <v/>
      </c>
      <c r="O15" s="27" t="str">
        <f t="shared" si="7"/>
        <v/>
      </c>
      <c r="P15" s="27" t="str">
        <f t="shared" si="8"/>
        <v/>
      </c>
      <c r="Q15" s="28"/>
      <c r="R15" s="66"/>
      <c r="S15" s="66"/>
      <c r="T15" s="66"/>
      <c r="W15" s="26" t="str">
        <f t="shared" si="9"/>
        <v/>
      </c>
      <c r="X15" s="27" t="str">
        <f t="shared" si="10"/>
        <v/>
      </c>
      <c r="Y15" s="27" t="str">
        <f t="shared" si="11"/>
        <v/>
      </c>
      <c r="Z15" s="28"/>
      <c r="AA15" s="66"/>
      <c r="AB15" s="66"/>
      <c r="AC15" s="66"/>
      <c r="AF15" s="26" t="str">
        <f t="shared" si="12"/>
        <v/>
      </c>
      <c r="AG15" s="27" t="str">
        <f t="shared" si="13"/>
        <v/>
      </c>
      <c r="AH15" s="27" t="str">
        <f t="shared" si="14"/>
        <v/>
      </c>
      <c r="AI15" s="28"/>
      <c r="AJ15" s="66" t="str">
        <f t="shared" si="2"/>
        <v/>
      </c>
      <c r="AK15" s="66" t="str">
        <f t="shared" si="3"/>
        <v/>
      </c>
      <c r="AL15" s="66"/>
    </row>
    <row r="16" spans="1:38" ht="15">
      <c r="A16" s="9" t="str">
        <f t="shared" si="15"/>
        <v/>
      </c>
      <c r="B16" s="9" t="str">
        <f t="shared" si="4"/>
        <v/>
      </c>
      <c r="C16" s="64"/>
      <c r="D16" s="10">
        <v>9</v>
      </c>
      <c r="E16" s="45"/>
      <c r="F16" s="45"/>
      <c r="G16" s="45"/>
      <c r="H16">
        <f>IF(ISBLANK(G16),0,VLOOKUP(G16,Table!C:D,2,FALSE))</f>
        <v>0</v>
      </c>
      <c r="I16" s="2">
        <f t="shared" si="5"/>
        <v>0</v>
      </c>
      <c r="J16" s="11" t="e">
        <f t="shared" si="0"/>
        <v>#VALUE!</v>
      </c>
      <c r="K16" s="11">
        <f t="shared" ref="K16:K67" si="16">IF(H16=0,0,J16/50)</f>
        <v>0</v>
      </c>
      <c r="N16" s="23" t="str">
        <f t="shared" si="6"/>
        <v/>
      </c>
      <c r="O16" s="24" t="str">
        <f t="shared" si="7"/>
        <v/>
      </c>
      <c r="P16" s="24" t="str">
        <f t="shared" si="8"/>
        <v/>
      </c>
      <c r="Q16" s="25"/>
      <c r="R16" s="65"/>
      <c r="S16" s="65"/>
      <c r="T16" s="65"/>
      <c r="W16" s="23" t="str">
        <f t="shared" si="9"/>
        <v/>
      </c>
      <c r="X16" s="24" t="str">
        <f t="shared" si="10"/>
        <v/>
      </c>
      <c r="Y16" s="24" t="str">
        <f t="shared" si="11"/>
        <v/>
      </c>
      <c r="Z16" s="25"/>
      <c r="AA16" s="65"/>
      <c r="AB16" s="65"/>
      <c r="AC16" s="65"/>
      <c r="AF16" s="23" t="str">
        <f t="shared" si="12"/>
        <v/>
      </c>
      <c r="AG16" s="24" t="str">
        <f t="shared" si="13"/>
        <v/>
      </c>
      <c r="AH16" s="24" t="str">
        <f t="shared" si="14"/>
        <v/>
      </c>
      <c r="AI16" s="25"/>
      <c r="AJ16" s="65" t="str">
        <f t="shared" si="2"/>
        <v/>
      </c>
      <c r="AK16" s="65" t="str">
        <f t="shared" si="3"/>
        <v/>
      </c>
      <c r="AL16" s="65"/>
    </row>
    <row r="17" spans="1:38" ht="15">
      <c r="A17" s="9" t="str">
        <f t="shared" si="15"/>
        <v/>
      </c>
      <c r="B17" s="9" t="str">
        <f t="shared" si="4"/>
        <v/>
      </c>
      <c r="C17" s="64"/>
      <c r="D17" s="10">
        <v>10</v>
      </c>
      <c r="E17" s="45"/>
      <c r="F17" s="45"/>
      <c r="G17" s="45"/>
      <c r="H17">
        <f>IF(ISBLANK(G17),0,VLOOKUP(G17,Table!C:D,2,FALSE))</f>
        <v>0</v>
      </c>
      <c r="I17" s="2">
        <f t="shared" si="5"/>
        <v>0</v>
      </c>
      <c r="J17" s="11" t="e">
        <f t="shared" si="0"/>
        <v>#VALUE!</v>
      </c>
      <c r="K17" s="11">
        <f t="shared" si="16"/>
        <v>0</v>
      </c>
      <c r="N17" s="26" t="str">
        <f t="shared" si="6"/>
        <v/>
      </c>
      <c r="O17" s="27" t="str">
        <f t="shared" si="7"/>
        <v/>
      </c>
      <c r="P17" s="27" t="str">
        <f t="shared" si="8"/>
        <v/>
      </c>
      <c r="Q17" s="28"/>
      <c r="R17" s="66"/>
      <c r="S17" s="66"/>
      <c r="T17" s="66"/>
      <c r="W17" s="26" t="str">
        <f t="shared" si="9"/>
        <v/>
      </c>
      <c r="X17" s="27" t="str">
        <f t="shared" si="10"/>
        <v/>
      </c>
      <c r="Y17" s="27" t="str">
        <f t="shared" si="11"/>
        <v/>
      </c>
      <c r="Z17" s="28"/>
      <c r="AA17" s="66"/>
      <c r="AB17" s="66"/>
      <c r="AC17" s="66"/>
      <c r="AF17" s="26" t="str">
        <f t="shared" si="12"/>
        <v/>
      </c>
      <c r="AG17" s="27" t="str">
        <f t="shared" si="13"/>
        <v/>
      </c>
      <c r="AH17" s="27" t="str">
        <f t="shared" si="14"/>
        <v/>
      </c>
      <c r="AI17" s="28"/>
      <c r="AJ17" s="66" t="str">
        <f t="shared" si="2"/>
        <v/>
      </c>
      <c r="AK17" s="66" t="str">
        <f t="shared" si="3"/>
        <v/>
      </c>
      <c r="AL17" s="66"/>
    </row>
    <row r="18" spans="1:38" ht="15">
      <c r="A18" s="9" t="str">
        <f t="shared" si="15"/>
        <v/>
      </c>
      <c r="B18" s="9" t="str">
        <f t="shared" si="4"/>
        <v/>
      </c>
      <c r="C18" s="64"/>
      <c r="D18" s="10">
        <v>11</v>
      </c>
      <c r="E18" s="45"/>
      <c r="F18" s="45"/>
      <c r="G18" s="45"/>
      <c r="H18">
        <f>IF(ISBLANK(G18),0,VLOOKUP(G18,Table!C:D,2,FALSE))</f>
        <v>0</v>
      </c>
      <c r="I18" s="2">
        <f t="shared" si="5"/>
        <v>0</v>
      </c>
      <c r="J18" s="11" t="e">
        <f t="shared" si="0"/>
        <v>#VALUE!</v>
      </c>
      <c r="K18" s="11">
        <f t="shared" si="16"/>
        <v>0</v>
      </c>
      <c r="N18" s="23" t="str">
        <f t="shared" si="6"/>
        <v/>
      </c>
      <c r="O18" s="24" t="str">
        <f t="shared" si="7"/>
        <v/>
      </c>
      <c r="P18" s="24" t="str">
        <f t="shared" si="8"/>
        <v/>
      </c>
      <c r="Q18" s="25"/>
      <c r="R18" s="65"/>
      <c r="S18" s="65"/>
      <c r="T18" s="65"/>
      <c r="W18" s="23" t="str">
        <f t="shared" si="9"/>
        <v/>
      </c>
      <c r="X18" s="24" t="str">
        <f t="shared" si="10"/>
        <v/>
      </c>
      <c r="Y18" s="24" t="str">
        <f t="shared" si="11"/>
        <v/>
      </c>
      <c r="Z18" s="25"/>
      <c r="AA18" s="65"/>
      <c r="AB18" s="65"/>
      <c r="AC18" s="65"/>
      <c r="AF18" s="23" t="str">
        <f t="shared" si="12"/>
        <v/>
      </c>
      <c r="AG18" s="24" t="str">
        <f t="shared" si="13"/>
        <v/>
      </c>
      <c r="AH18" s="24" t="str">
        <f t="shared" si="14"/>
        <v/>
      </c>
      <c r="AI18" s="25"/>
      <c r="AJ18" s="65" t="str">
        <f t="shared" si="2"/>
        <v/>
      </c>
      <c r="AK18" s="65" t="str">
        <f t="shared" si="3"/>
        <v/>
      </c>
      <c r="AL18" s="65"/>
    </row>
    <row r="19" spans="1:38" ht="15">
      <c r="A19" s="9" t="str">
        <f t="shared" si="15"/>
        <v/>
      </c>
      <c r="B19" s="9" t="str">
        <f t="shared" si="4"/>
        <v/>
      </c>
      <c r="C19" s="64"/>
      <c r="D19" s="10">
        <v>12</v>
      </c>
      <c r="E19" s="45"/>
      <c r="F19" s="45"/>
      <c r="G19" s="45"/>
      <c r="H19">
        <f>IF(ISBLANK(G19),0,VLOOKUP(G19,Table!C:D,2,FALSE))</f>
        <v>0</v>
      </c>
      <c r="I19" s="2">
        <f t="shared" si="5"/>
        <v>0</v>
      </c>
      <c r="J19" s="11" t="e">
        <f t="shared" si="0"/>
        <v>#VALUE!</v>
      </c>
      <c r="K19" s="11">
        <f t="shared" si="16"/>
        <v>0</v>
      </c>
      <c r="N19" s="26" t="str">
        <f t="shared" si="6"/>
        <v/>
      </c>
      <c r="O19" s="27" t="str">
        <f t="shared" si="7"/>
        <v/>
      </c>
      <c r="P19" s="27" t="str">
        <f t="shared" si="8"/>
        <v/>
      </c>
      <c r="Q19" s="28"/>
      <c r="R19" s="66"/>
      <c r="S19" s="66"/>
      <c r="T19" s="66"/>
      <c r="W19" s="26" t="str">
        <f t="shared" si="9"/>
        <v/>
      </c>
      <c r="X19" s="27" t="str">
        <f t="shared" si="10"/>
        <v/>
      </c>
      <c r="Y19" s="27" t="str">
        <f t="shared" si="11"/>
        <v/>
      </c>
      <c r="Z19" s="28"/>
      <c r="AA19" s="66"/>
      <c r="AB19" s="66"/>
      <c r="AC19" s="66"/>
      <c r="AF19" s="26" t="str">
        <f t="shared" si="12"/>
        <v/>
      </c>
      <c r="AG19" s="27" t="str">
        <f t="shared" si="13"/>
        <v/>
      </c>
      <c r="AH19" s="27" t="str">
        <f t="shared" si="14"/>
        <v/>
      </c>
      <c r="AI19" s="28"/>
      <c r="AJ19" s="66" t="str">
        <f t="shared" si="2"/>
        <v/>
      </c>
      <c r="AK19" s="66" t="str">
        <f t="shared" si="3"/>
        <v/>
      </c>
      <c r="AL19" s="66"/>
    </row>
    <row r="20" spans="1:38" ht="15">
      <c r="A20" s="9" t="str">
        <f t="shared" si="15"/>
        <v/>
      </c>
      <c r="B20" s="9" t="str">
        <f t="shared" si="4"/>
        <v/>
      </c>
      <c r="C20" s="64"/>
      <c r="D20" s="10">
        <v>13</v>
      </c>
      <c r="E20" s="45"/>
      <c r="F20" s="45"/>
      <c r="G20" s="45"/>
      <c r="H20">
        <f>IF(ISBLANK(G20),0,VLOOKUP(G20,Table!C:D,2,FALSE))</f>
        <v>0</v>
      </c>
      <c r="I20" s="2">
        <f t="shared" si="5"/>
        <v>0</v>
      </c>
      <c r="J20" s="11" t="e">
        <f t="shared" si="0"/>
        <v>#VALUE!</v>
      </c>
      <c r="K20" s="11">
        <f t="shared" si="16"/>
        <v>0</v>
      </c>
      <c r="N20" s="23" t="str">
        <f t="shared" si="6"/>
        <v/>
      </c>
      <c r="O20" s="24" t="str">
        <f t="shared" si="7"/>
        <v/>
      </c>
      <c r="P20" s="24" t="str">
        <f t="shared" si="8"/>
        <v/>
      </c>
      <c r="Q20" s="25"/>
      <c r="R20" s="65"/>
      <c r="S20" s="65"/>
      <c r="T20" s="65"/>
      <c r="W20" s="23" t="str">
        <f t="shared" si="9"/>
        <v/>
      </c>
      <c r="X20" s="24" t="str">
        <f t="shared" si="10"/>
        <v/>
      </c>
      <c r="Y20" s="24" t="str">
        <f t="shared" si="11"/>
        <v/>
      </c>
      <c r="Z20" s="25"/>
      <c r="AA20" s="65"/>
      <c r="AB20" s="65"/>
      <c r="AC20" s="65"/>
      <c r="AF20" s="23" t="str">
        <f t="shared" si="12"/>
        <v/>
      </c>
      <c r="AG20" s="24" t="str">
        <f t="shared" si="13"/>
        <v/>
      </c>
      <c r="AH20" s="24" t="str">
        <f t="shared" si="14"/>
        <v/>
      </c>
      <c r="AI20" s="25"/>
      <c r="AJ20" s="65" t="str">
        <f t="shared" si="2"/>
        <v/>
      </c>
      <c r="AK20" s="65" t="str">
        <f t="shared" si="3"/>
        <v/>
      </c>
      <c r="AL20" s="65"/>
    </row>
    <row r="21" spans="1:38" ht="15">
      <c r="A21" s="9" t="str">
        <f t="shared" si="15"/>
        <v/>
      </c>
      <c r="B21" s="9" t="str">
        <f t="shared" si="4"/>
        <v/>
      </c>
      <c r="C21" s="64"/>
      <c r="D21" s="10">
        <v>14</v>
      </c>
      <c r="E21" s="45"/>
      <c r="F21" s="45"/>
      <c r="G21" s="45"/>
      <c r="H21">
        <f>IF(ISBLANK(G21),0,VLOOKUP(G21,Table!C:D,2,FALSE))</f>
        <v>0</v>
      </c>
      <c r="I21" s="2">
        <f t="shared" si="5"/>
        <v>0</v>
      </c>
      <c r="J21" s="11" t="e">
        <f t="shared" si="0"/>
        <v>#VALUE!</v>
      </c>
      <c r="K21" s="11">
        <f t="shared" si="16"/>
        <v>0</v>
      </c>
      <c r="N21" s="26" t="str">
        <f t="shared" si="6"/>
        <v/>
      </c>
      <c r="O21" s="27" t="str">
        <f t="shared" si="7"/>
        <v/>
      </c>
      <c r="P21" s="27" t="str">
        <f t="shared" si="8"/>
        <v/>
      </c>
      <c r="Q21" s="28"/>
      <c r="R21" s="66"/>
      <c r="S21" s="66"/>
      <c r="T21" s="66"/>
      <c r="W21" s="26" t="str">
        <f t="shared" si="9"/>
        <v/>
      </c>
      <c r="X21" s="27" t="str">
        <f t="shared" si="10"/>
        <v/>
      </c>
      <c r="Y21" s="27" t="str">
        <f t="shared" si="11"/>
        <v/>
      </c>
      <c r="Z21" s="28"/>
      <c r="AA21" s="66"/>
      <c r="AB21" s="66"/>
      <c r="AC21" s="66"/>
      <c r="AF21" s="26" t="str">
        <f t="shared" si="12"/>
        <v/>
      </c>
      <c r="AG21" s="27" t="str">
        <f t="shared" si="13"/>
        <v/>
      </c>
      <c r="AH21" s="27" t="str">
        <f t="shared" si="14"/>
        <v/>
      </c>
      <c r="AI21" s="28"/>
      <c r="AJ21" s="66" t="str">
        <f t="shared" si="2"/>
        <v/>
      </c>
      <c r="AK21" s="66" t="str">
        <f t="shared" si="3"/>
        <v/>
      </c>
      <c r="AL21" s="66"/>
    </row>
    <row r="22" spans="1:38" ht="15">
      <c r="A22" s="9" t="str">
        <f t="shared" si="15"/>
        <v/>
      </c>
      <c r="B22" s="9" t="str">
        <f t="shared" si="4"/>
        <v/>
      </c>
      <c r="C22" s="64"/>
      <c r="D22" s="10">
        <v>15</v>
      </c>
      <c r="E22" s="45"/>
      <c r="F22" s="45"/>
      <c r="G22" s="45"/>
      <c r="H22">
        <f>IF(ISBLANK(G22),0,VLOOKUP(G22,Table!C:D,2,FALSE))</f>
        <v>0</v>
      </c>
      <c r="I22" s="2">
        <f t="shared" si="5"/>
        <v>0</v>
      </c>
      <c r="J22" s="11" t="e">
        <f t="shared" si="0"/>
        <v>#VALUE!</v>
      </c>
      <c r="K22" s="11">
        <f t="shared" si="16"/>
        <v>0</v>
      </c>
      <c r="N22" s="23" t="str">
        <f t="shared" si="6"/>
        <v/>
      </c>
      <c r="O22" s="24" t="str">
        <f t="shared" si="7"/>
        <v/>
      </c>
      <c r="P22" s="24" t="str">
        <f t="shared" si="8"/>
        <v/>
      </c>
      <c r="Q22" s="25"/>
      <c r="R22" s="65"/>
      <c r="S22" s="65"/>
      <c r="T22" s="65"/>
      <c r="W22" s="23" t="str">
        <f t="shared" si="9"/>
        <v/>
      </c>
      <c r="X22" s="24" t="str">
        <f t="shared" si="10"/>
        <v/>
      </c>
      <c r="Y22" s="24" t="str">
        <f t="shared" si="11"/>
        <v/>
      </c>
      <c r="Z22" s="25"/>
      <c r="AA22" s="65"/>
      <c r="AB22" s="65"/>
      <c r="AC22" s="65"/>
      <c r="AF22" s="23" t="str">
        <f t="shared" si="12"/>
        <v/>
      </c>
      <c r="AG22" s="24" t="str">
        <f t="shared" si="13"/>
        <v/>
      </c>
      <c r="AH22" s="24" t="str">
        <f t="shared" si="14"/>
        <v/>
      </c>
      <c r="AI22" s="25"/>
      <c r="AJ22" s="65" t="str">
        <f t="shared" si="2"/>
        <v/>
      </c>
      <c r="AK22" s="65" t="str">
        <f t="shared" si="3"/>
        <v/>
      </c>
      <c r="AL22" s="65"/>
    </row>
    <row r="23" spans="1:38" ht="15">
      <c r="A23" s="9" t="str">
        <f t="shared" si="15"/>
        <v/>
      </c>
      <c r="B23" s="9" t="str">
        <f t="shared" si="4"/>
        <v/>
      </c>
      <c r="C23" s="64"/>
      <c r="D23" s="10">
        <v>16</v>
      </c>
      <c r="E23" s="45"/>
      <c r="F23" s="45"/>
      <c r="G23" s="45"/>
      <c r="H23">
        <f>IF(ISBLANK(G23),0,VLOOKUP(G23,Table!C:D,2,FALSE))</f>
        <v>0</v>
      </c>
      <c r="I23" s="2">
        <f t="shared" si="5"/>
        <v>0</v>
      </c>
      <c r="J23" s="11" t="e">
        <f t="shared" si="0"/>
        <v>#VALUE!</v>
      </c>
      <c r="K23" s="11">
        <f t="shared" si="16"/>
        <v>0</v>
      </c>
      <c r="N23" s="26" t="str">
        <f t="shared" si="6"/>
        <v/>
      </c>
      <c r="O23" s="27" t="str">
        <f t="shared" si="7"/>
        <v/>
      </c>
      <c r="P23" s="27" t="str">
        <f t="shared" si="8"/>
        <v/>
      </c>
      <c r="Q23" s="28"/>
      <c r="R23" s="66"/>
      <c r="S23" s="66"/>
      <c r="T23" s="66"/>
      <c r="W23" s="26" t="str">
        <f t="shared" si="9"/>
        <v/>
      </c>
      <c r="X23" s="27" t="str">
        <f t="shared" si="10"/>
        <v/>
      </c>
      <c r="Y23" s="27" t="str">
        <f t="shared" si="11"/>
        <v/>
      </c>
      <c r="Z23" s="28"/>
      <c r="AA23" s="66"/>
      <c r="AB23" s="66"/>
      <c r="AC23" s="66"/>
      <c r="AF23" s="26" t="str">
        <f t="shared" si="12"/>
        <v/>
      </c>
      <c r="AG23" s="27" t="str">
        <f t="shared" si="13"/>
        <v/>
      </c>
      <c r="AH23" s="27" t="str">
        <f t="shared" si="14"/>
        <v/>
      </c>
      <c r="AI23" s="28"/>
      <c r="AJ23" s="66" t="str">
        <f t="shared" si="2"/>
        <v/>
      </c>
      <c r="AK23" s="66" t="str">
        <f t="shared" si="3"/>
        <v/>
      </c>
      <c r="AL23" s="66"/>
    </row>
    <row r="24" spans="1:38" ht="15">
      <c r="A24" s="9" t="str">
        <f t="shared" si="15"/>
        <v/>
      </c>
      <c r="B24" s="9" t="str">
        <f t="shared" si="4"/>
        <v/>
      </c>
      <c r="C24" s="64"/>
      <c r="D24" s="10">
        <v>17</v>
      </c>
      <c r="E24" s="45"/>
      <c r="F24" s="45"/>
      <c r="G24" s="45"/>
      <c r="H24">
        <f>IF(ISBLANK(G24),0,VLOOKUP(G24,Table!C:D,2,FALSE))</f>
        <v>0</v>
      </c>
      <c r="I24" s="2">
        <f t="shared" si="5"/>
        <v>0</v>
      </c>
      <c r="J24" s="11" t="e">
        <f t="shared" si="0"/>
        <v>#VALUE!</v>
      </c>
      <c r="K24" s="11">
        <f t="shared" si="16"/>
        <v>0</v>
      </c>
      <c r="N24" s="23" t="str">
        <f t="shared" si="6"/>
        <v/>
      </c>
      <c r="O24" s="24" t="str">
        <f t="shared" si="7"/>
        <v/>
      </c>
      <c r="P24" s="24" t="str">
        <f t="shared" si="8"/>
        <v/>
      </c>
      <c r="Q24" s="25"/>
      <c r="R24" s="65"/>
      <c r="S24" s="65"/>
      <c r="T24" s="65"/>
      <c r="W24" s="23" t="str">
        <f t="shared" si="9"/>
        <v/>
      </c>
      <c r="X24" s="24" t="str">
        <f t="shared" si="10"/>
        <v/>
      </c>
      <c r="Y24" s="24" t="str">
        <f t="shared" si="11"/>
        <v/>
      </c>
      <c r="Z24" s="25"/>
      <c r="AA24" s="65"/>
      <c r="AB24" s="65"/>
      <c r="AC24" s="65"/>
      <c r="AF24" s="23" t="str">
        <f t="shared" si="12"/>
        <v/>
      </c>
      <c r="AG24" s="24" t="str">
        <f t="shared" si="13"/>
        <v/>
      </c>
      <c r="AH24" s="24" t="str">
        <f t="shared" si="14"/>
        <v/>
      </c>
      <c r="AI24" s="25"/>
      <c r="AJ24" s="65" t="str">
        <f t="shared" si="2"/>
        <v/>
      </c>
      <c r="AK24" s="65" t="str">
        <f t="shared" si="3"/>
        <v/>
      </c>
      <c r="AL24" s="65"/>
    </row>
    <row r="25" spans="1:38" ht="15">
      <c r="A25" s="9" t="str">
        <f t="shared" si="15"/>
        <v/>
      </c>
      <c r="B25" s="9" t="str">
        <f t="shared" si="4"/>
        <v/>
      </c>
      <c r="C25" s="64"/>
      <c r="D25" s="10">
        <v>18</v>
      </c>
      <c r="E25" s="45"/>
      <c r="F25" s="45"/>
      <c r="G25" s="45"/>
      <c r="H25">
        <f>IF(ISBLANK(G25),0,VLOOKUP(G25,Table!C:D,2,FALSE))</f>
        <v>0</v>
      </c>
      <c r="I25" s="2">
        <f t="shared" si="5"/>
        <v>0</v>
      </c>
      <c r="J25" s="11" t="e">
        <f t="shared" si="0"/>
        <v>#VALUE!</v>
      </c>
      <c r="K25" s="11">
        <f t="shared" si="16"/>
        <v>0</v>
      </c>
      <c r="N25" s="26" t="str">
        <f t="shared" si="6"/>
        <v/>
      </c>
      <c r="O25" s="27" t="str">
        <f t="shared" si="7"/>
        <v/>
      </c>
      <c r="P25" s="27" t="str">
        <f t="shared" si="8"/>
        <v/>
      </c>
      <c r="Q25" s="28"/>
      <c r="R25" s="66"/>
      <c r="S25" s="66"/>
      <c r="T25" s="66"/>
      <c r="W25" s="26" t="str">
        <f t="shared" si="9"/>
        <v/>
      </c>
      <c r="X25" s="27" t="str">
        <f t="shared" si="10"/>
        <v/>
      </c>
      <c r="Y25" s="27" t="str">
        <f t="shared" si="11"/>
        <v/>
      </c>
      <c r="Z25" s="28"/>
      <c r="AA25" s="66"/>
      <c r="AB25" s="66"/>
      <c r="AC25" s="66"/>
      <c r="AF25" s="26" t="str">
        <f t="shared" si="12"/>
        <v/>
      </c>
      <c r="AG25" s="27" t="str">
        <f t="shared" si="13"/>
        <v/>
      </c>
      <c r="AH25" s="27" t="str">
        <f t="shared" si="14"/>
        <v/>
      </c>
      <c r="AI25" s="28"/>
      <c r="AJ25" s="66" t="str">
        <f t="shared" si="2"/>
        <v/>
      </c>
      <c r="AK25" s="66" t="str">
        <f t="shared" si="3"/>
        <v/>
      </c>
      <c r="AL25" s="66"/>
    </row>
    <row r="26" spans="1:38" ht="15">
      <c r="A26" s="9" t="str">
        <f t="shared" si="15"/>
        <v/>
      </c>
      <c r="B26" s="9" t="str">
        <f t="shared" si="4"/>
        <v/>
      </c>
      <c r="C26" s="64"/>
      <c r="D26" s="10">
        <v>19</v>
      </c>
      <c r="E26" s="45"/>
      <c r="F26" s="45"/>
      <c r="G26" s="45"/>
      <c r="H26">
        <f>IF(ISBLANK(G26),0,VLOOKUP(G26,Table!C:D,2,FALSE))</f>
        <v>0</v>
      </c>
      <c r="I26" s="2">
        <f t="shared" si="5"/>
        <v>0</v>
      </c>
      <c r="J26" s="11" t="e">
        <f t="shared" si="0"/>
        <v>#VALUE!</v>
      </c>
      <c r="K26" s="11">
        <f t="shared" si="16"/>
        <v>0</v>
      </c>
      <c r="N26" s="23" t="str">
        <f t="shared" si="6"/>
        <v/>
      </c>
      <c r="O26" s="24" t="str">
        <f t="shared" si="7"/>
        <v/>
      </c>
      <c r="P26" s="24" t="str">
        <f t="shared" si="8"/>
        <v/>
      </c>
      <c r="Q26" s="25"/>
      <c r="R26" s="65"/>
      <c r="S26" s="65"/>
      <c r="T26" s="65"/>
      <c r="W26" s="23" t="str">
        <f t="shared" si="9"/>
        <v/>
      </c>
      <c r="X26" s="24" t="str">
        <f t="shared" si="10"/>
        <v/>
      </c>
      <c r="Y26" s="24" t="str">
        <f t="shared" si="11"/>
        <v/>
      </c>
      <c r="Z26" s="25"/>
      <c r="AA26" s="65"/>
      <c r="AB26" s="65"/>
      <c r="AC26" s="65"/>
      <c r="AF26" s="23" t="str">
        <f t="shared" si="12"/>
        <v/>
      </c>
      <c r="AG26" s="24" t="str">
        <f t="shared" si="13"/>
        <v/>
      </c>
      <c r="AH26" s="24" t="str">
        <f t="shared" si="14"/>
        <v/>
      </c>
      <c r="AI26" s="25"/>
      <c r="AJ26" s="65" t="str">
        <f t="shared" si="2"/>
        <v/>
      </c>
      <c r="AK26" s="65" t="str">
        <f t="shared" si="3"/>
        <v/>
      </c>
      <c r="AL26" s="65"/>
    </row>
    <row r="27" spans="1:38" ht="15">
      <c r="A27" s="9" t="str">
        <f t="shared" si="15"/>
        <v/>
      </c>
      <c r="B27" s="9" t="str">
        <f t="shared" si="4"/>
        <v/>
      </c>
      <c r="C27" s="64"/>
      <c r="D27" s="10">
        <v>20</v>
      </c>
      <c r="E27" s="45"/>
      <c r="F27" s="45"/>
      <c r="G27" s="45"/>
      <c r="H27">
        <f>IF(ISBLANK(G27),0,VLOOKUP(G27,Table!C:D,2,FALSE))</f>
        <v>0</v>
      </c>
      <c r="I27" s="2">
        <f t="shared" si="5"/>
        <v>0</v>
      </c>
      <c r="J27" s="11" t="e">
        <f t="shared" si="0"/>
        <v>#VALUE!</v>
      </c>
      <c r="K27" s="11">
        <f t="shared" si="16"/>
        <v>0</v>
      </c>
      <c r="N27" s="26" t="str">
        <f t="shared" si="6"/>
        <v/>
      </c>
      <c r="O27" s="27" t="str">
        <f t="shared" si="7"/>
        <v/>
      </c>
      <c r="P27" s="27" t="str">
        <f t="shared" si="8"/>
        <v/>
      </c>
      <c r="Q27" s="28"/>
      <c r="R27" s="66"/>
      <c r="S27" s="66"/>
      <c r="T27" s="66"/>
      <c r="W27" s="26" t="str">
        <f t="shared" si="9"/>
        <v/>
      </c>
      <c r="X27" s="27" t="str">
        <f t="shared" si="10"/>
        <v/>
      </c>
      <c r="Y27" s="27" t="str">
        <f t="shared" si="11"/>
        <v/>
      </c>
      <c r="Z27" s="28"/>
      <c r="AA27" s="66"/>
      <c r="AB27" s="66"/>
      <c r="AC27" s="66"/>
      <c r="AF27" s="26" t="str">
        <f t="shared" si="12"/>
        <v/>
      </c>
      <c r="AG27" s="27" t="str">
        <f t="shared" si="13"/>
        <v/>
      </c>
      <c r="AH27" s="27" t="str">
        <f t="shared" si="14"/>
        <v/>
      </c>
      <c r="AI27" s="28"/>
      <c r="AJ27" s="66" t="str">
        <f t="shared" si="2"/>
        <v/>
      </c>
      <c r="AK27" s="66" t="str">
        <f t="shared" si="3"/>
        <v/>
      </c>
      <c r="AL27" s="66"/>
    </row>
    <row r="28" spans="1:38" ht="15">
      <c r="A28" s="9" t="str">
        <f t="shared" si="15"/>
        <v/>
      </c>
      <c r="B28" s="9" t="str">
        <f t="shared" si="4"/>
        <v/>
      </c>
      <c r="C28" s="64"/>
      <c r="D28" s="10">
        <v>21</v>
      </c>
      <c r="E28" s="45"/>
      <c r="F28" s="45"/>
      <c r="G28" s="45"/>
      <c r="H28">
        <f>IF(ISBLANK(G28),0,VLOOKUP(G28,Table!C:D,2,FALSE))</f>
        <v>0</v>
      </c>
      <c r="I28" s="2">
        <f t="shared" si="5"/>
        <v>0</v>
      </c>
      <c r="J28" s="11" t="e">
        <f t="shared" si="0"/>
        <v>#VALUE!</v>
      </c>
      <c r="K28" s="11">
        <f t="shared" si="16"/>
        <v>0</v>
      </c>
      <c r="N28" s="23" t="str">
        <f t="shared" si="6"/>
        <v/>
      </c>
      <c r="O28" s="24" t="str">
        <f t="shared" si="7"/>
        <v/>
      </c>
      <c r="P28" s="24" t="str">
        <f t="shared" si="8"/>
        <v/>
      </c>
      <c r="Q28" s="25"/>
      <c r="R28" s="65"/>
      <c r="S28" s="65"/>
      <c r="T28" s="65"/>
      <c r="W28" s="23" t="str">
        <f t="shared" si="9"/>
        <v/>
      </c>
      <c r="X28" s="24" t="str">
        <f t="shared" si="10"/>
        <v/>
      </c>
      <c r="Y28" s="24" t="str">
        <f t="shared" si="11"/>
        <v/>
      </c>
      <c r="Z28" s="25"/>
      <c r="AA28" s="65"/>
      <c r="AB28" s="65"/>
      <c r="AC28" s="65"/>
      <c r="AF28" s="23" t="str">
        <f t="shared" si="12"/>
        <v/>
      </c>
      <c r="AG28" s="24" t="str">
        <f t="shared" si="13"/>
        <v/>
      </c>
      <c r="AH28" s="24" t="str">
        <f t="shared" si="14"/>
        <v/>
      </c>
      <c r="AI28" s="25"/>
      <c r="AJ28" s="65" t="str">
        <f t="shared" si="2"/>
        <v/>
      </c>
      <c r="AK28" s="65" t="str">
        <f t="shared" si="3"/>
        <v/>
      </c>
      <c r="AL28" s="65"/>
    </row>
    <row r="29" spans="1:38" ht="15">
      <c r="A29" s="9" t="str">
        <f t="shared" si="15"/>
        <v/>
      </c>
      <c r="B29" s="9" t="str">
        <f t="shared" si="4"/>
        <v/>
      </c>
      <c r="C29" s="64"/>
      <c r="D29" s="10">
        <v>22</v>
      </c>
      <c r="E29" s="45"/>
      <c r="F29" s="45"/>
      <c r="G29" s="45"/>
      <c r="H29">
        <f>IF(ISBLANK(G29),0,VLOOKUP(G29,Table!C:D,2,FALSE))</f>
        <v>0</v>
      </c>
      <c r="I29" s="2">
        <f t="shared" si="5"/>
        <v>0</v>
      </c>
      <c r="J29" s="11" t="e">
        <f t="shared" si="0"/>
        <v>#VALUE!</v>
      </c>
      <c r="K29" s="11">
        <f t="shared" si="16"/>
        <v>0</v>
      </c>
      <c r="N29" s="26" t="str">
        <f t="shared" si="6"/>
        <v/>
      </c>
      <c r="O29" s="27" t="str">
        <f t="shared" si="7"/>
        <v/>
      </c>
      <c r="P29" s="27" t="str">
        <f t="shared" si="8"/>
        <v/>
      </c>
      <c r="Q29" s="28"/>
      <c r="R29" s="66"/>
      <c r="S29" s="66"/>
      <c r="T29" s="66"/>
      <c r="W29" s="26" t="str">
        <f t="shared" si="9"/>
        <v/>
      </c>
      <c r="X29" s="27" t="str">
        <f t="shared" si="10"/>
        <v/>
      </c>
      <c r="Y29" s="27" t="str">
        <f t="shared" si="11"/>
        <v/>
      </c>
      <c r="Z29" s="28"/>
      <c r="AA29" s="66"/>
      <c r="AB29" s="66"/>
      <c r="AC29" s="66"/>
      <c r="AF29" s="26" t="str">
        <f t="shared" si="12"/>
        <v/>
      </c>
      <c r="AG29" s="27" t="str">
        <f t="shared" si="13"/>
        <v/>
      </c>
      <c r="AH29" s="27" t="str">
        <f t="shared" si="14"/>
        <v/>
      </c>
      <c r="AI29" s="28"/>
      <c r="AJ29" s="66" t="str">
        <f t="shared" si="2"/>
        <v/>
      </c>
      <c r="AK29" s="66" t="str">
        <f t="shared" si="3"/>
        <v/>
      </c>
      <c r="AL29" s="66"/>
    </row>
    <row r="30" spans="1:38" ht="15">
      <c r="A30" s="9" t="str">
        <f t="shared" si="15"/>
        <v/>
      </c>
      <c r="B30" s="9" t="str">
        <f t="shared" si="4"/>
        <v/>
      </c>
      <c r="C30" s="64"/>
      <c r="D30" s="10">
        <v>23</v>
      </c>
      <c r="E30" s="45"/>
      <c r="F30" s="45"/>
      <c r="G30" s="45"/>
      <c r="H30">
        <f>IF(ISBLANK(G30),0,VLOOKUP(G30,Table!C:D,2,FALSE))</f>
        <v>0</v>
      </c>
      <c r="I30" s="2">
        <f t="shared" si="5"/>
        <v>0</v>
      </c>
      <c r="J30" s="11" t="e">
        <f t="shared" si="0"/>
        <v>#VALUE!</v>
      </c>
      <c r="K30" s="11">
        <f t="shared" si="16"/>
        <v>0</v>
      </c>
      <c r="N30" s="23" t="str">
        <f t="shared" si="6"/>
        <v/>
      </c>
      <c r="O30" s="24" t="str">
        <f t="shared" si="7"/>
        <v/>
      </c>
      <c r="P30" s="24" t="str">
        <f t="shared" si="8"/>
        <v/>
      </c>
      <c r="Q30" s="25"/>
      <c r="R30" s="65"/>
      <c r="S30" s="65"/>
      <c r="T30" s="65"/>
      <c r="W30" s="23" t="str">
        <f t="shared" si="9"/>
        <v/>
      </c>
      <c r="X30" s="24" t="str">
        <f t="shared" si="10"/>
        <v/>
      </c>
      <c r="Y30" s="24" t="str">
        <f t="shared" si="11"/>
        <v/>
      </c>
      <c r="Z30" s="25"/>
      <c r="AA30" s="65"/>
      <c r="AB30" s="65"/>
      <c r="AC30" s="65"/>
      <c r="AF30" s="23" t="str">
        <f t="shared" si="12"/>
        <v/>
      </c>
      <c r="AG30" s="24" t="str">
        <f t="shared" si="13"/>
        <v/>
      </c>
      <c r="AH30" s="24" t="str">
        <f t="shared" si="14"/>
        <v/>
      </c>
      <c r="AI30" s="25"/>
      <c r="AJ30" s="65" t="str">
        <f t="shared" si="2"/>
        <v/>
      </c>
      <c r="AK30" s="65" t="str">
        <f t="shared" si="3"/>
        <v/>
      </c>
      <c r="AL30" s="65"/>
    </row>
    <row r="31" spans="1:38" ht="15">
      <c r="A31" s="9" t="str">
        <f t="shared" si="15"/>
        <v/>
      </c>
      <c r="B31" s="9" t="str">
        <f t="shared" si="4"/>
        <v/>
      </c>
      <c r="C31" s="64"/>
      <c r="D31" s="10">
        <v>24</v>
      </c>
      <c r="E31" s="45"/>
      <c r="F31" s="45"/>
      <c r="G31" s="45"/>
      <c r="H31">
        <f>IF(ISBLANK(G31),0,VLOOKUP(G31,Table!C:D,2,FALSE))</f>
        <v>0</v>
      </c>
      <c r="I31" s="2">
        <f t="shared" si="5"/>
        <v>0</v>
      </c>
      <c r="J31" s="11" t="e">
        <f t="shared" si="0"/>
        <v>#VALUE!</v>
      </c>
      <c r="K31" s="11">
        <f t="shared" si="16"/>
        <v>0</v>
      </c>
      <c r="N31" s="26" t="str">
        <f t="shared" si="6"/>
        <v/>
      </c>
      <c r="O31" s="27" t="str">
        <f t="shared" si="7"/>
        <v/>
      </c>
      <c r="P31" s="27" t="str">
        <f t="shared" si="8"/>
        <v/>
      </c>
      <c r="Q31" s="28"/>
      <c r="R31" s="66"/>
      <c r="S31" s="66"/>
      <c r="T31" s="66"/>
      <c r="W31" s="26" t="str">
        <f t="shared" si="9"/>
        <v/>
      </c>
      <c r="X31" s="27" t="str">
        <f t="shared" si="10"/>
        <v/>
      </c>
      <c r="Y31" s="27" t="str">
        <f t="shared" si="11"/>
        <v/>
      </c>
      <c r="Z31" s="28"/>
      <c r="AA31" s="66"/>
      <c r="AB31" s="66"/>
      <c r="AC31" s="66"/>
      <c r="AF31" s="26" t="str">
        <f t="shared" si="12"/>
        <v/>
      </c>
      <c r="AG31" s="27" t="str">
        <f t="shared" si="13"/>
        <v/>
      </c>
      <c r="AH31" s="27" t="str">
        <f t="shared" si="14"/>
        <v/>
      </c>
      <c r="AI31" s="28"/>
      <c r="AJ31" s="66" t="str">
        <f t="shared" si="2"/>
        <v/>
      </c>
      <c r="AK31" s="66" t="str">
        <f t="shared" si="3"/>
        <v/>
      </c>
      <c r="AL31" s="66"/>
    </row>
    <row r="32" spans="1:38" ht="15">
      <c r="A32" s="9" t="str">
        <f t="shared" si="15"/>
        <v/>
      </c>
      <c r="B32" s="9" t="str">
        <f t="shared" si="4"/>
        <v/>
      </c>
      <c r="C32" s="64"/>
      <c r="D32" s="10">
        <v>25</v>
      </c>
      <c r="E32" s="45"/>
      <c r="F32" s="45"/>
      <c r="G32" s="45"/>
      <c r="H32">
        <f>IF(ISBLANK(G32),0,VLOOKUP(G32,Table!C:D,2,FALSE))</f>
        <v>0</v>
      </c>
      <c r="I32" s="2">
        <f t="shared" si="5"/>
        <v>0</v>
      </c>
      <c r="J32" s="11" t="e">
        <f t="shared" si="0"/>
        <v>#VALUE!</v>
      </c>
      <c r="K32" s="11">
        <f t="shared" si="16"/>
        <v>0</v>
      </c>
      <c r="N32" s="23" t="str">
        <f t="shared" si="6"/>
        <v/>
      </c>
      <c r="O32" s="24" t="str">
        <f t="shared" si="7"/>
        <v/>
      </c>
      <c r="P32" s="24" t="str">
        <f t="shared" si="8"/>
        <v/>
      </c>
      <c r="Q32" s="25"/>
      <c r="R32" s="65"/>
      <c r="S32" s="65"/>
      <c r="T32" s="65"/>
      <c r="W32" s="23" t="str">
        <f t="shared" si="9"/>
        <v/>
      </c>
      <c r="X32" s="24" t="str">
        <f t="shared" si="10"/>
        <v/>
      </c>
      <c r="Y32" s="24" t="str">
        <f t="shared" si="11"/>
        <v/>
      </c>
      <c r="Z32" s="25"/>
      <c r="AA32" s="65"/>
      <c r="AB32" s="65"/>
      <c r="AC32" s="65"/>
      <c r="AF32" s="23" t="str">
        <f t="shared" si="12"/>
        <v/>
      </c>
      <c r="AG32" s="24" t="str">
        <f t="shared" si="13"/>
        <v/>
      </c>
      <c r="AH32" s="24" t="str">
        <f t="shared" si="14"/>
        <v/>
      </c>
      <c r="AI32" s="25"/>
      <c r="AJ32" s="65" t="str">
        <f t="shared" si="2"/>
        <v/>
      </c>
      <c r="AK32" s="65" t="str">
        <f t="shared" si="3"/>
        <v/>
      </c>
      <c r="AL32" s="65"/>
    </row>
    <row r="33" spans="1:38" ht="15">
      <c r="A33" s="9" t="str">
        <f t="shared" si="15"/>
        <v/>
      </c>
      <c r="B33" s="9" t="str">
        <f t="shared" si="4"/>
        <v/>
      </c>
      <c r="C33" s="64"/>
      <c r="D33" s="10">
        <v>26</v>
      </c>
      <c r="E33" s="45"/>
      <c r="F33" s="45"/>
      <c r="G33" s="45"/>
      <c r="H33">
        <f>IF(ISBLANK(G33),0,VLOOKUP(G33,Table!C:D,2,FALSE))</f>
        <v>0</v>
      </c>
      <c r="I33" s="2">
        <f t="shared" si="5"/>
        <v>0</v>
      </c>
      <c r="J33" s="11" t="e">
        <f t="shared" si="0"/>
        <v>#VALUE!</v>
      </c>
      <c r="K33" s="11">
        <f t="shared" si="16"/>
        <v>0</v>
      </c>
      <c r="N33" s="26" t="str">
        <f t="shared" si="6"/>
        <v/>
      </c>
      <c r="O33" s="27" t="str">
        <f t="shared" si="7"/>
        <v/>
      </c>
      <c r="P33" s="27" t="str">
        <f t="shared" si="8"/>
        <v/>
      </c>
      <c r="Q33" s="28"/>
      <c r="R33" s="66"/>
      <c r="S33" s="66"/>
      <c r="T33" s="66"/>
      <c r="W33" s="26" t="str">
        <f t="shared" si="9"/>
        <v/>
      </c>
      <c r="X33" s="27" t="str">
        <f t="shared" si="10"/>
        <v/>
      </c>
      <c r="Y33" s="27" t="str">
        <f t="shared" si="11"/>
        <v/>
      </c>
      <c r="Z33" s="28"/>
      <c r="AA33" s="66"/>
      <c r="AB33" s="66"/>
      <c r="AC33" s="66"/>
      <c r="AF33" s="26" t="str">
        <f t="shared" si="12"/>
        <v/>
      </c>
      <c r="AG33" s="27" t="str">
        <f t="shared" si="13"/>
        <v/>
      </c>
      <c r="AH33" s="27" t="str">
        <f t="shared" si="14"/>
        <v/>
      </c>
      <c r="AI33" s="28"/>
      <c r="AJ33" s="66" t="str">
        <f t="shared" si="2"/>
        <v/>
      </c>
      <c r="AK33" s="66" t="str">
        <f t="shared" si="3"/>
        <v/>
      </c>
      <c r="AL33" s="66"/>
    </row>
    <row r="34" spans="1:38" ht="15">
      <c r="A34" s="9" t="str">
        <f t="shared" si="15"/>
        <v/>
      </c>
      <c r="B34" s="9" t="str">
        <f t="shared" si="4"/>
        <v/>
      </c>
      <c r="C34" s="64"/>
      <c r="D34" s="10">
        <v>27</v>
      </c>
      <c r="E34" s="67"/>
      <c r="F34" s="45"/>
      <c r="G34" s="45"/>
      <c r="H34">
        <f>IF(ISBLANK(G34),0,VLOOKUP(G34,Table!C:D,2,FALSE))</f>
        <v>0</v>
      </c>
      <c r="I34" s="2">
        <f t="shared" si="5"/>
        <v>0</v>
      </c>
      <c r="J34" s="11" t="e">
        <f t="shared" si="0"/>
        <v>#VALUE!</v>
      </c>
      <c r="K34" s="11">
        <f t="shared" si="16"/>
        <v>0</v>
      </c>
      <c r="N34" s="23" t="str">
        <f t="shared" si="6"/>
        <v/>
      </c>
      <c r="O34" s="24" t="str">
        <f t="shared" si="7"/>
        <v/>
      </c>
      <c r="P34" s="24" t="str">
        <f t="shared" si="8"/>
        <v/>
      </c>
      <c r="Q34" s="25"/>
      <c r="R34" s="65"/>
      <c r="S34" s="65"/>
      <c r="T34" s="65"/>
      <c r="W34" s="23" t="str">
        <f t="shared" si="9"/>
        <v/>
      </c>
      <c r="X34" s="24" t="str">
        <f t="shared" si="10"/>
        <v/>
      </c>
      <c r="Y34" s="24" t="str">
        <f t="shared" si="11"/>
        <v/>
      </c>
      <c r="Z34" s="25"/>
      <c r="AA34" s="65"/>
      <c r="AB34" s="65"/>
      <c r="AC34" s="65"/>
      <c r="AF34" s="23" t="str">
        <f t="shared" si="12"/>
        <v/>
      </c>
      <c r="AG34" s="24" t="str">
        <f t="shared" si="13"/>
        <v/>
      </c>
      <c r="AH34" s="24" t="str">
        <f t="shared" si="14"/>
        <v/>
      </c>
      <c r="AI34" s="25"/>
      <c r="AJ34" s="65" t="str">
        <f t="shared" si="2"/>
        <v/>
      </c>
      <c r="AK34" s="65" t="str">
        <f t="shared" si="3"/>
        <v/>
      </c>
      <c r="AL34" s="65"/>
    </row>
    <row r="35" spans="1:38">
      <c r="A35" s="9" t="str">
        <f t="shared" si="15"/>
        <v/>
      </c>
      <c r="B35" s="9" t="str">
        <f t="shared" si="4"/>
        <v/>
      </c>
      <c r="C35" s="64"/>
      <c r="D35" s="10">
        <v>28</v>
      </c>
      <c r="E35" s="45"/>
      <c r="F35" s="45"/>
      <c r="G35" s="45"/>
      <c r="H35">
        <f>IF(ISBLANK(G35),0,VLOOKUP(G35,Table!C:D,2,FALSE))</f>
        <v>0</v>
      </c>
      <c r="I35" s="2">
        <f t="shared" si="5"/>
        <v>0</v>
      </c>
      <c r="J35" s="11" t="e">
        <f t="shared" si="0"/>
        <v>#VALUE!</v>
      </c>
      <c r="K35" s="11">
        <f t="shared" si="16"/>
        <v>0</v>
      </c>
      <c r="N35" s="26" t="str">
        <f t="shared" si="6"/>
        <v/>
      </c>
      <c r="O35" s="27" t="str">
        <f t="shared" si="7"/>
        <v/>
      </c>
      <c r="P35" s="27" t="str">
        <f t="shared" si="8"/>
        <v/>
      </c>
      <c r="Q35" s="28"/>
      <c r="R35" s="66"/>
      <c r="S35" s="66"/>
      <c r="T35" s="66"/>
      <c r="W35" s="26" t="str">
        <f t="shared" si="9"/>
        <v/>
      </c>
      <c r="X35" s="27" t="str">
        <f t="shared" si="10"/>
        <v/>
      </c>
      <c r="Y35" s="27" t="str">
        <f t="shared" si="11"/>
        <v/>
      </c>
      <c r="Z35" s="28"/>
      <c r="AA35" s="66"/>
      <c r="AB35" s="66"/>
      <c r="AC35" s="66"/>
      <c r="AF35" s="26" t="str">
        <f t="shared" si="12"/>
        <v/>
      </c>
      <c r="AG35" s="27" t="str">
        <f t="shared" si="13"/>
        <v/>
      </c>
      <c r="AH35" s="27" t="str">
        <f t="shared" si="14"/>
        <v/>
      </c>
      <c r="AI35" s="28"/>
      <c r="AJ35" s="66" t="str">
        <f t="shared" si="2"/>
        <v/>
      </c>
      <c r="AK35" s="66" t="str">
        <f t="shared" si="3"/>
        <v/>
      </c>
      <c r="AL35" s="66"/>
    </row>
    <row r="36" spans="1:38">
      <c r="A36" s="9" t="str">
        <f t="shared" si="15"/>
        <v/>
      </c>
      <c r="B36" s="9" t="str">
        <f t="shared" si="4"/>
        <v/>
      </c>
      <c r="C36" s="64"/>
      <c r="D36" s="10">
        <v>29</v>
      </c>
      <c r="E36" s="45"/>
      <c r="F36" s="45"/>
      <c r="G36" s="45"/>
      <c r="H36">
        <f>IF(ISBLANK(G36),0,VLOOKUP(G36,Table!C:D,2,FALSE))</f>
        <v>0</v>
      </c>
      <c r="I36" s="2">
        <f t="shared" si="5"/>
        <v>0</v>
      </c>
      <c r="J36" s="11" t="e">
        <f t="shared" si="0"/>
        <v>#VALUE!</v>
      </c>
      <c r="K36" s="11">
        <f t="shared" si="16"/>
        <v>0</v>
      </c>
      <c r="N36" s="23" t="str">
        <f t="shared" si="6"/>
        <v/>
      </c>
      <c r="O36" s="24" t="str">
        <f t="shared" si="7"/>
        <v/>
      </c>
      <c r="P36" s="24" t="str">
        <f t="shared" si="8"/>
        <v/>
      </c>
      <c r="Q36" s="25"/>
      <c r="R36" s="65"/>
      <c r="S36" s="65"/>
      <c r="T36" s="65"/>
      <c r="W36" s="23" t="str">
        <f t="shared" si="9"/>
        <v/>
      </c>
      <c r="X36" s="24" t="str">
        <f t="shared" si="10"/>
        <v/>
      </c>
      <c r="Y36" s="24" t="str">
        <f t="shared" si="11"/>
        <v/>
      </c>
      <c r="Z36" s="25"/>
      <c r="AA36" s="65"/>
      <c r="AB36" s="65"/>
      <c r="AC36" s="65"/>
      <c r="AF36" s="23" t="str">
        <f t="shared" si="12"/>
        <v/>
      </c>
      <c r="AG36" s="24" t="str">
        <f t="shared" si="13"/>
        <v/>
      </c>
      <c r="AH36" s="24" t="str">
        <f t="shared" si="14"/>
        <v/>
      </c>
      <c r="AI36" s="25"/>
      <c r="AJ36" s="65" t="str">
        <f t="shared" si="2"/>
        <v/>
      </c>
      <c r="AK36" s="65" t="str">
        <f t="shared" si="3"/>
        <v/>
      </c>
      <c r="AL36" s="65"/>
    </row>
    <row r="37" spans="1:38">
      <c r="A37" s="9" t="str">
        <f t="shared" si="15"/>
        <v/>
      </c>
      <c r="B37" s="9" t="str">
        <f t="shared" si="4"/>
        <v/>
      </c>
      <c r="C37" s="64"/>
      <c r="D37" s="10">
        <v>30</v>
      </c>
      <c r="E37" s="45"/>
      <c r="F37" s="45"/>
      <c r="G37" s="45"/>
      <c r="H37">
        <f>IF(ISBLANK(G37),0,VLOOKUP(G37,Table!C:D,2,FALSE))</f>
        <v>0</v>
      </c>
      <c r="I37" s="2">
        <f t="shared" si="5"/>
        <v>0</v>
      </c>
      <c r="J37" s="11" t="e">
        <f t="shared" si="0"/>
        <v>#VALUE!</v>
      </c>
      <c r="K37" s="11">
        <f t="shared" si="16"/>
        <v>0</v>
      </c>
      <c r="N37" s="26" t="str">
        <f t="shared" si="6"/>
        <v/>
      </c>
      <c r="O37" s="27" t="str">
        <f t="shared" si="7"/>
        <v/>
      </c>
      <c r="P37" s="27" t="str">
        <f t="shared" si="8"/>
        <v/>
      </c>
      <c r="Q37" s="28"/>
      <c r="R37" s="66"/>
      <c r="S37" s="66"/>
      <c r="T37" s="66"/>
      <c r="W37" s="26" t="str">
        <f t="shared" si="9"/>
        <v/>
      </c>
      <c r="X37" s="27" t="str">
        <f t="shared" si="10"/>
        <v/>
      </c>
      <c r="Y37" s="27" t="str">
        <f t="shared" si="11"/>
        <v/>
      </c>
      <c r="Z37" s="28"/>
      <c r="AA37" s="66"/>
      <c r="AB37" s="66"/>
      <c r="AC37" s="66"/>
      <c r="AF37" s="26" t="str">
        <f t="shared" si="12"/>
        <v/>
      </c>
      <c r="AG37" s="27" t="str">
        <f t="shared" si="13"/>
        <v/>
      </c>
      <c r="AH37" s="27" t="str">
        <f t="shared" si="14"/>
        <v/>
      </c>
      <c r="AI37" s="28"/>
      <c r="AJ37" s="66" t="str">
        <f t="shared" si="2"/>
        <v/>
      </c>
      <c r="AK37" s="66" t="str">
        <f t="shared" si="3"/>
        <v/>
      </c>
      <c r="AL37" s="66"/>
    </row>
    <row r="38" spans="1:38">
      <c r="A38" s="9" t="str">
        <f t="shared" si="15"/>
        <v/>
      </c>
      <c r="B38" s="9" t="str">
        <f t="shared" si="4"/>
        <v/>
      </c>
      <c r="C38" s="64"/>
      <c r="D38" s="10">
        <v>31</v>
      </c>
      <c r="E38" s="45"/>
      <c r="F38" s="45"/>
      <c r="G38" s="45"/>
      <c r="H38">
        <f>IF(ISBLANK(G38),0,VLOOKUP(G38,Table!C:D,2,FALSE))</f>
        <v>0</v>
      </c>
      <c r="I38" s="2">
        <f t="shared" si="5"/>
        <v>0</v>
      </c>
      <c r="J38" s="11" t="e">
        <f t="shared" si="0"/>
        <v>#VALUE!</v>
      </c>
      <c r="K38" s="11">
        <f t="shared" si="16"/>
        <v>0</v>
      </c>
      <c r="N38" s="23" t="str">
        <f t="shared" si="6"/>
        <v/>
      </c>
      <c r="O38" s="24" t="str">
        <f t="shared" si="7"/>
        <v/>
      </c>
      <c r="P38" s="24" t="str">
        <f t="shared" si="8"/>
        <v/>
      </c>
      <c r="Q38" s="25"/>
      <c r="R38" s="65"/>
      <c r="S38" s="65"/>
      <c r="T38" s="65"/>
      <c r="W38" s="23" t="str">
        <f t="shared" si="9"/>
        <v/>
      </c>
      <c r="X38" s="24" t="str">
        <f t="shared" si="10"/>
        <v/>
      </c>
      <c r="Y38" s="24" t="str">
        <f t="shared" si="11"/>
        <v/>
      </c>
      <c r="Z38" s="25"/>
      <c r="AA38" s="65"/>
      <c r="AB38" s="65"/>
      <c r="AC38" s="65"/>
      <c r="AF38" s="23" t="str">
        <f t="shared" si="12"/>
        <v/>
      </c>
      <c r="AG38" s="24" t="str">
        <f t="shared" si="13"/>
        <v/>
      </c>
      <c r="AH38" s="24" t="str">
        <f t="shared" si="14"/>
        <v/>
      </c>
      <c r="AI38" s="25"/>
      <c r="AJ38" s="65" t="str">
        <f t="shared" si="2"/>
        <v/>
      </c>
      <c r="AK38" s="65" t="str">
        <f t="shared" si="3"/>
        <v/>
      </c>
      <c r="AL38" s="65"/>
    </row>
    <row r="39" spans="1:38">
      <c r="A39" s="9" t="str">
        <f t="shared" si="15"/>
        <v/>
      </c>
      <c r="B39" s="9" t="str">
        <f t="shared" si="4"/>
        <v/>
      </c>
      <c r="C39" s="64"/>
      <c r="D39" s="10">
        <v>32</v>
      </c>
      <c r="E39" s="45"/>
      <c r="F39" s="45"/>
      <c r="G39" s="45"/>
      <c r="H39">
        <f>IF(ISBLANK(G39),0,VLOOKUP(G39,Table!C:D,2,FALSE))</f>
        <v>0</v>
      </c>
      <c r="I39" s="2">
        <f t="shared" si="5"/>
        <v>0</v>
      </c>
      <c r="J39" s="11" t="e">
        <f t="shared" si="0"/>
        <v>#VALUE!</v>
      </c>
      <c r="K39" s="11">
        <f t="shared" si="16"/>
        <v>0</v>
      </c>
      <c r="N39" s="26" t="str">
        <f t="shared" si="6"/>
        <v/>
      </c>
      <c r="O39" s="27" t="str">
        <f t="shared" si="7"/>
        <v/>
      </c>
      <c r="P39" s="27" t="str">
        <f t="shared" si="8"/>
        <v/>
      </c>
      <c r="Q39" s="28"/>
      <c r="R39" s="66"/>
      <c r="S39" s="66"/>
      <c r="T39" s="66"/>
      <c r="W39" s="26" t="str">
        <f t="shared" si="9"/>
        <v/>
      </c>
      <c r="X39" s="27" t="str">
        <f t="shared" si="10"/>
        <v/>
      </c>
      <c r="Y39" s="27" t="str">
        <f t="shared" si="11"/>
        <v/>
      </c>
      <c r="Z39" s="28"/>
      <c r="AA39" s="66"/>
      <c r="AB39" s="66"/>
      <c r="AC39" s="66"/>
      <c r="AF39" s="26" t="str">
        <f t="shared" si="12"/>
        <v/>
      </c>
      <c r="AG39" s="27" t="str">
        <f t="shared" si="13"/>
        <v/>
      </c>
      <c r="AH39" s="27" t="str">
        <f t="shared" si="14"/>
        <v/>
      </c>
      <c r="AI39" s="28"/>
      <c r="AJ39" s="66" t="str">
        <f t="shared" si="2"/>
        <v/>
      </c>
      <c r="AK39" s="66" t="str">
        <f t="shared" si="3"/>
        <v/>
      </c>
      <c r="AL39" s="66"/>
    </row>
    <row r="40" spans="1:38">
      <c r="A40" s="9" t="str">
        <f t="shared" si="15"/>
        <v/>
      </c>
      <c r="B40" s="9" t="str">
        <f t="shared" si="4"/>
        <v/>
      </c>
      <c r="C40" s="64"/>
      <c r="D40" s="10">
        <v>33</v>
      </c>
      <c r="E40" s="45"/>
      <c r="F40" s="45"/>
      <c r="G40" s="45"/>
      <c r="H40">
        <f>IF(ISBLANK(G40),0,VLOOKUP(G40,Table!C:D,2,FALSE))</f>
        <v>0</v>
      </c>
      <c r="I40" s="2">
        <f t="shared" si="5"/>
        <v>0</v>
      </c>
      <c r="J40" s="11" t="e">
        <f t="shared" ref="J40:J67" si="17">((B40-A40)*1440)*H40</f>
        <v>#VALUE!</v>
      </c>
      <c r="K40" s="11">
        <f t="shared" si="16"/>
        <v>0</v>
      </c>
      <c r="N40" s="23" t="str">
        <f t="shared" si="6"/>
        <v/>
      </c>
      <c r="O40" s="24" t="str">
        <f t="shared" si="7"/>
        <v/>
      </c>
      <c r="P40" s="24" t="str">
        <f t="shared" si="8"/>
        <v/>
      </c>
      <c r="Q40" s="25"/>
      <c r="R40" s="65"/>
      <c r="S40" s="65"/>
      <c r="T40" s="65"/>
      <c r="W40" s="23" t="str">
        <f t="shared" si="9"/>
        <v/>
      </c>
      <c r="X40" s="24" t="str">
        <f t="shared" si="10"/>
        <v/>
      </c>
      <c r="Y40" s="24" t="str">
        <f t="shared" si="11"/>
        <v/>
      </c>
      <c r="Z40" s="25"/>
      <c r="AA40" s="65"/>
      <c r="AB40" s="65"/>
      <c r="AC40" s="65"/>
      <c r="AF40" s="23" t="str">
        <f t="shared" si="12"/>
        <v/>
      </c>
      <c r="AG40" s="24" t="str">
        <f t="shared" si="13"/>
        <v/>
      </c>
      <c r="AH40" s="24" t="str">
        <f t="shared" si="14"/>
        <v/>
      </c>
      <c r="AI40" s="25"/>
      <c r="AJ40" s="65" t="str">
        <f t="shared" ref="AJ40:AJ67" si="18">IF(ISBLANK(AI40),"",VLOOKUP($Q40,$D:$F,2,FALSE))</f>
        <v/>
      </c>
      <c r="AK40" s="65" t="str">
        <f t="shared" ref="AK40:AK67" si="19">IF(ISBLANK(AI40),"",VLOOKUP($Q40,$D:$F,3,FALSE))</f>
        <v/>
      </c>
      <c r="AL40" s="65"/>
    </row>
    <row r="41" spans="1:38">
      <c r="A41" s="9" t="str">
        <f t="shared" si="15"/>
        <v/>
      </c>
      <c r="B41" s="9" t="str">
        <f t="shared" si="4"/>
        <v/>
      </c>
      <c r="C41" s="64"/>
      <c r="D41" s="10">
        <v>34</v>
      </c>
      <c r="E41" s="45"/>
      <c r="F41" s="45"/>
      <c r="G41" s="45"/>
      <c r="H41">
        <f>IF(ISBLANK(G41),0,VLOOKUP(G41,Table!C:D,2,FALSE))</f>
        <v>0</v>
      </c>
      <c r="I41" s="2">
        <f t="shared" si="5"/>
        <v>0</v>
      </c>
      <c r="J41" s="11" t="e">
        <f t="shared" si="17"/>
        <v>#VALUE!</v>
      </c>
      <c r="K41" s="11">
        <f t="shared" si="16"/>
        <v>0</v>
      </c>
      <c r="N41" s="26" t="str">
        <f t="shared" si="6"/>
        <v/>
      </c>
      <c r="O41" s="27" t="str">
        <f t="shared" si="7"/>
        <v/>
      </c>
      <c r="P41" s="27" t="str">
        <f t="shared" si="8"/>
        <v/>
      </c>
      <c r="Q41" s="28"/>
      <c r="R41" s="66"/>
      <c r="S41" s="66"/>
      <c r="T41" s="66"/>
      <c r="W41" s="26" t="str">
        <f t="shared" si="9"/>
        <v/>
      </c>
      <c r="X41" s="27" t="str">
        <f t="shared" si="10"/>
        <v/>
      </c>
      <c r="Y41" s="27" t="str">
        <f t="shared" si="11"/>
        <v/>
      </c>
      <c r="Z41" s="28"/>
      <c r="AA41" s="66"/>
      <c r="AB41" s="66"/>
      <c r="AC41" s="66"/>
      <c r="AF41" s="26" t="str">
        <f t="shared" si="12"/>
        <v/>
      </c>
      <c r="AG41" s="27" t="str">
        <f t="shared" si="13"/>
        <v/>
      </c>
      <c r="AH41" s="27" t="str">
        <f t="shared" si="14"/>
        <v/>
      </c>
      <c r="AI41" s="28"/>
      <c r="AJ41" s="66" t="str">
        <f t="shared" si="18"/>
        <v/>
      </c>
      <c r="AK41" s="66" t="str">
        <f t="shared" si="19"/>
        <v/>
      </c>
      <c r="AL41" s="66"/>
    </row>
    <row r="42" spans="1:38">
      <c r="A42" s="9" t="str">
        <f t="shared" si="15"/>
        <v/>
      </c>
      <c r="B42" s="9" t="str">
        <f t="shared" si="4"/>
        <v/>
      </c>
      <c r="C42" s="64"/>
      <c r="D42" s="10">
        <v>35</v>
      </c>
      <c r="E42" s="45"/>
      <c r="F42" s="45"/>
      <c r="G42" s="45"/>
      <c r="H42">
        <f>IF(ISBLANK(G42),0,VLOOKUP(G42,Table!C:D,2,FALSE))</f>
        <v>0</v>
      </c>
      <c r="I42" s="2">
        <f t="shared" si="5"/>
        <v>0</v>
      </c>
      <c r="J42" s="11" t="e">
        <f t="shared" si="17"/>
        <v>#VALUE!</v>
      </c>
      <c r="K42" s="11">
        <f t="shared" si="16"/>
        <v>0</v>
      </c>
      <c r="N42" s="23" t="str">
        <f t="shared" si="6"/>
        <v/>
      </c>
      <c r="O42" s="24" t="str">
        <f t="shared" si="7"/>
        <v/>
      </c>
      <c r="P42" s="24" t="str">
        <f t="shared" si="8"/>
        <v/>
      </c>
      <c r="Q42" s="25"/>
      <c r="R42" s="65"/>
      <c r="S42" s="65"/>
      <c r="T42" s="65"/>
      <c r="W42" s="23" t="str">
        <f t="shared" si="9"/>
        <v/>
      </c>
      <c r="X42" s="24" t="str">
        <f t="shared" si="10"/>
        <v/>
      </c>
      <c r="Y42" s="24" t="str">
        <f t="shared" si="11"/>
        <v/>
      </c>
      <c r="Z42" s="25"/>
      <c r="AA42" s="65"/>
      <c r="AB42" s="65"/>
      <c r="AC42" s="65"/>
      <c r="AF42" s="23" t="str">
        <f t="shared" si="12"/>
        <v/>
      </c>
      <c r="AG42" s="24" t="str">
        <f t="shared" si="13"/>
        <v/>
      </c>
      <c r="AH42" s="24" t="str">
        <f t="shared" si="14"/>
        <v/>
      </c>
      <c r="AI42" s="25"/>
      <c r="AJ42" s="65" t="str">
        <f t="shared" si="18"/>
        <v/>
      </c>
      <c r="AK42" s="65" t="str">
        <f t="shared" si="19"/>
        <v/>
      </c>
      <c r="AL42" s="65"/>
    </row>
    <row r="43" spans="1:38">
      <c r="A43" s="9" t="str">
        <f t="shared" si="15"/>
        <v/>
      </c>
      <c r="B43" s="9" t="str">
        <f t="shared" si="4"/>
        <v/>
      </c>
      <c r="C43" s="64"/>
      <c r="D43" s="10">
        <v>36</v>
      </c>
      <c r="E43" s="45"/>
      <c r="F43" s="45"/>
      <c r="G43" s="45"/>
      <c r="H43">
        <f>IF(ISBLANK(G43),0,VLOOKUP(G43,Table!C:D,2,FALSE))</f>
        <v>0</v>
      </c>
      <c r="I43" s="2">
        <f t="shared" si="5"/>
        <v>0</v>
      </c>
      <c r="J43" s="11" t="e">
        <f t="shared" si="17"/>
        <v>#VALUE!</v>
      </c>
      <c r="K43" s="11">
        <f t="shared" si="16"/>
        <v>0</v>
      </c>
      <c r="N43" s="26" t="str">
        <f t="shared" si="6"/>
        <v/>
      </c>
      <c r="O43" s="27" t="str">
        <f t="shared" si="7"/>
        <v/>
      </c>
      <c r="P43" s="27" t="str">
        <f t="shared" si="8"/>
        <v/>
      </c>
      <c r="Q43" s="28"/>
      <c r="R43" s="66"/>
      <c r="S43" s="66"/>
      <c r="T43" s="66"/>
      <c r="W43" s="26" t="str">
        <f t="shared" si="9"/>
        <v/>
      </c>
      <c r="X43" s="27" t="str">
        <f t="shared" si="10"/>
        <v/>
      </c>
      <c r="Y43" s="27" t="str">
        <f t="shared" si="11"/>
        <v/>
      </c>
      <c r="Z43" s="28"/>
      <c r="AA43" s="66"/>
      <c r="AB43" s="66"/>
      <c r="AC43" s="66"/>
      <c r="AF43" s="26" t="str">
        <f t="shared" si="12"/>
        <v/>
      </c>
      <c r="AG43" s="27" t="str">
        <f t="shared" si="13"/>
        <v/>
      </c>
      <c r="AH43" s="27" t="str">
        <f t="shared" si="14"/>
        <v/>
      </c>
      <c r="AI43" s="28"/>
      <c r="AJ43" s="66" t="str">
        <f t="shared" si="18"/>
        <v/>
      </c>
      <c r="AK43" s="66" t="str">
        <f t="shared" si="19"/>
        <v/>
      </c>
      <c r="AL43" s="66"/>
    </row>
    <row r="44" spans="1:38">
      <c r="A44" s="9" t="str">
        <f t="shared" si="15"/>
        <v/>
      </c>
      <c r="B44" s="9" t="str">
        <f t="shared" si="4"/>
        <v/>
      </c>
      <c r="C44" s="64"/>
      <c r="D44" s="10">
        <v>37</v>
      </c>
      <c r="E44" s="45"/>
      <c r="F44" s="45"/>
      <c r="G44" s="45"/>
      <c r="H44">
        <f>IF(ISBLANK(G44),0,VLOOKUP(G44,Table!C:D,2,FALSE))</f>
        <v>0</v>
      </c>
      <c r="I44" s="2">
        <f t="shared" si="5"/>
        <v>0</v>
      </c>
      <c r="J44" s="11" t="e">
        <f t="shared" si="17"/>
        <v>#VALUE!</v>
      </c>
      <c r="K44" s="11">
        <f t="shared" si="16"/>
        <v>0</v>
      </c>
      <c r="N44" s="23" t="str">
        <f t="shared" si="6"/>
        <v/>
      </c>
      <c r="O44" s="24" t="str">
        <f t="shared" si="7"/>
        <v/>
      </c>
      <c r="P44" s="24" t="str">
        <f t="shared" si="8"/>
        <v/>
      </c>
      <c r="Q44" s="25"/>
      <c r="R44" s="65"/>
      <c r="S44" s="65"/>
      <c r="T44" s="65"/>
      <c r="W44" s="23" t="str">
        <f t="shared" si="9"/>
        <v/>
      </c>
      <c r="X44" s="24" t="str">
        <f t="shared" si="10"/>
        <v/>
      </c>
      <c r="Y44" s="24" t="str">
        <f t="shared" si="11"/>
        <v/>
      </c>
      <c r="Z44" s="25"/>
      <c r="AA44" s="65"/>
      <c r="AB44" s="65"/>
      <c r="AC44" s="65"/>
      <c r="AF44" s="23" t="str">
        <f t="shared" si="12"/>
        <v/>
      </c>
      <c r="AG44" s="24" t="str">
        <f t="shared" si="13"/>
        <v/>
      </c>
      <c r="AH44" s="24" t="str">
        <f t="shared" si="14"/>
        <v/>
      </c>
      <c r="AI44" s="25"/>
      <c r="AJ44" s="65" t="str">
        <f t="shared" si="18"/>
        <v/>
      </c>
      <c r="AK44" s="65" t="str">
        <f t="shared" si="19"/>
        <v/>
      </c>
      <c r="AL44" s="65"/>
    </row>
    <row r="45" spans="1:38">
      <c r="A45" s="9" t="str">
        <f t="shared" si="15"/>
        <v/>
      </c>
      <c r="B45" s="9" t="str">
        <f t="shared" si="4"/>
        <v/>
      </c>
      <c r="C45" s="64"/>
      <c r="D45" s="10">
        <v>38</v>
      </c>
      <c r="E45" s="45"/>
      <c r="F45" s="45"/>
      <c r="G45" s="45"/>
      <c r="H45">
        <f>IF(ISBLANK(G45),0,VLOOKUP(G45,Table!C:D,2,FALSE))</f>
        <v>0</v>
      </c>
      <c r="I45" s="2">
        <f t="shared" si="5"/>
        <v>0</v>
      </c>
      <c r="J45" s="11" t="e">
        <f t="shared" si="17"/>
        <v>#VALUE!</v>
      </c>
      <c r="K45" s="11">
        <f t="shared" si="16"/>
        <v>0</v>
      </c>
      <c r="N45" s="26" t="str">
        <f t="shared" si="6"/>
        <v/>
      </c>
      <c r="O45" s="27" t="str">
        <f t="shared" si="7"/>
        <v/>
      </c>
      <c r="P45" s="27" t="str">
        <f t="shared" si="8"/>
        <v/>
      </c>
      <c r="Q45" s="28"/>
      <c r="R45" s="66"/>
      <c r="S45" s="66"/>
      <c r="T45" s="66"/>
      <c r="W45" s="26" t="str">
        <f t="shared" si="9"/>
        <v/>
      </c>
      <c r="X45" s="27" t="str">
        <f t="shared" si="10"/>
        <v/>
      </c>
      <c r="Y45" s="27" t="str">
        <f t="shared" si="11"/>
        <v/>
      </c>
      <c r="Z45" s="28"/>
      <c r="AA45" s="66"/>
      <c r="AB45" s="66"/>
      <c r="AC45" s="66"/>
      <c r="AF45" s="26" t="str">
        <f t="shared" si="12"/>
        <v/>
      </c>
      <c r="AG45" s="27" t="str">
        <f t="shared" si="13"/>
        <v/>
      </c>
      <c r="AH45" s="27" t="str">
        <f t="shared" si="14"/>
        <v/>
      </c>
      <c r="AI45" s="28"/>
      <c r="AJ45" s="66" t="str">
        <f t="shared" si="18"/>
        <v/>
      </c>
      <c r="AK45" s="66" t="str">
        <f t="shared" si="19"/>
        <v/>
      </c>
      <c r="AL45" s="66"/>
    </row>
    <row r="46" spans="1:38">
      <c r="A46" s="9" t="str">
        <f t="shared" si="15"/>
        <v/>
      </c>
      <c r="B46" s="9" t="str">
        <f t="shared" si="4"/>
        <v/>
      </c>
      <c r="C46" s="64"/>
      <c r="D46" s="10">
        <v>39</v>
      </c>
      <c r="E46" s="45"/>
      <c r="F46" s="45"/>
      <c r="G46" s="45"/>
      <c r="H46">
        <f>IF(ISBLANK(G46),0,VLOOKUP(G46,Table!C:D,2,FALSE))</f>
        <v>0</v>
      </c>
      <c r="I46" s="2">
        <f t="shared" si="5"/>
        <v>0</v>
      </c>
      <c r="J46" s="11" t="e">
        <f t="shared" si="17"/>
        <v>#VALUE!</v>
      </c>
      <c r="K46" s="11">
        <f t="shared" si="16"/>
        <v>0</v>
      </c>
      <c r="N46" s="23" t="str">
        <f t="shared" si="6"/>
        <v/>
      </c>
      <c r="O46" s="24" t="str">
        <f t="shared" si="7"/>
        <v/>
      </c>
      <c r="P46" s="24" t="str">
        <f t="shared" si="8"/>
        <v/>
      </c>
      <c r="Q46" s="25"/>
      <c r="R46" s="65"/>
      <c r="S46" s="65"/>
      <c r="T46" s="65"/>
      <c r="W46" s="23" t="str">
        <f t="shared" si="9"/>
        <v/>
      </c>
      <c r="X46" s="24" t="str">
        <f t="shared" si="10"/>
        <v/>
      </c>
      <c r="Y46" s="24" t="str">
        <f t="shared" si="11"/>
        <v/>
      </c>
      <c r="Z46" s="25"/>
      <c r="AA46" s="65"/>
      <c r="AB46" s="65"/>
      <c r="AC46" s="65"/>
      <c r="AF46" s="23" t="str">
        <f t="shared" si="12"/>
        <v/>
      </c>
      <c r="AG46" s="24" t="str">
        <f t="shared" si="13"/>
        <v/>
      </c>
      <c r="AH46" s="24" t="str">
        <f t="shared" si="14"/>
        <v/>
      </c>
      <c r="AI46" s="25"/>
      <c r="AJ46" s="65" t="str">
        <f t="shared" si="18"/>
        <v/>
      </c>
      <c r="AK46" s="65" t="str">
        <f t="shared" si="19"/>
        <v/>
      </c>
      <c r="AL46" s="65"/>
    </row>
    <row r="47" spans="1:38">
      <c r="A47" s="9" t="str">
        <f t="shared" si="15"/>
        <v/>
      </c>
      <c r="B47" s="9" t="str">
        <f t="shared" si="4"/>
        <v/>
      </c>
      <c r="C47" s="64"/>
      <c r="D47" s="10">
        <v>40</v>
      </c>
      <c r="E47" s="45"/>
      <c r="F47" s="45"/>
      <c r="G47" s="45"/>
      <c r="H47">
        <f>IF(ISBLANK(G47),0,VLOOKUP(G47,Table!C:D,2,FALSE))</f>
        <v>0</v>
      </c>
      <c r="I47" s="2">
        <f t="shared" si="5"/>
        <v>0</v>
      </c>
      <c r="J47" s="11" t="e">
        <f t="shared" si="17"/>
        <v>#VALUE!</v>
      </c>
      <c r="K47" s="11">
        <f t="shared" si="16"/>
        <v>0</v>
      </c>
      <c r="N47" s="26" t="str">
        <f t="shared" si="6"/>
        <v/>
      </c>
      <c r="O47" s="27" t="str">
        <f t="shared" si="7"/>
        <v/>
      </c>
      <c r="P47" s="27" t="str">
        <f t="shared" si="8"/>
        <v/>
      </c>
      <c r="Q47" s="28"/>
      <c r="R47" s="66"/>
      <c r="S47" s="66"/>
      <c r="T47" s="66"/>
      <c r="W47" s="26" t="str">
        <f t="shared" si="9"/>
        <v/>
      </c>
      <c r="X47" s="27" t="str">
        <f t="shared" si="10"/>
        <v/>
      </c>
      <c r="Y47" s="27" t="str">
        <f t="shared" si="11"/>
        <v/>
      </c>
      <c r="Z47" s="28"/>
      <c r="AA47" s="66"/>
      <c r="AB47" s="66"/>
      <c r="AC47" s="66"/>
      <c r="AF47" s="26" t="str">
        <f t="shared" si="12"/>
        <v/>
      </c>
      <c r="AG47" s="27" t="str">
        <f t="shared" si="13"/>
        <v/>
      </c>
      <c r="AH47" s="27" t="str">
        <f t="shared" si="14"/>
        <v/>
      </c>
      <c r="AI47" s="28"/>
      <c r="AJ47" s="66" t="str">
        <f t="shared" si="18"/>
        <v/>
      </c>
      <c r="AK47" s="66" t="str">
        <f t="shared" si="19"/>
        <v/>
      </c>
      <c r="AL47" s="66"/>
    </row>
    <row r="48" spans="1:38">
      <c r="A48" s="9" t="str">
        <f t="shared" si="15"/>
        <v/>
      </c>
      <c r="B48" s="9" t="str">
        <f t="shared" si="4"/>
        <v/>
      </c>
      <c r="C48" s="64"/>
      <c r="D48" s="10">
        <v>41</v>
      </c>
      <c r="E48" s="45"/>
      <c r="F48" s="45"/>
      <c r="G48" s="45"/>
      <c r="H48">
        <f>IF(ISBLANK(G48),0,VLOOKUP(G48,Table!C:D,2,FALSE))</f>
        <v>0</v>
      </c>
      <c r="I48" s="2">
        <f t="shared" si="5"/>
        <v>0</v>
      </c>
      <c r="J48" s="11" t="e">
        <f t="shared" si="17"/>
        <v>#VALUE!</v>
      </c>
      <c r="K48" s="11">
        <f t="shared" si="16"/>
        <v>0</v>
      </c>
      <c r="N48" s="23" t="str">
        <f t="shared" si="6"/>
        <v/>
      </c>
      <c r="O48" s="24" t="str">
        <f t="shared" si="7"/>
        <v/>
      </c>
      <c r="P48" s="24" t="str">
        <f t="shared" si="8"/>
        <v/>
      </c>
      <c r="Q48" s="25"/>
      <c r="R48" s="65"/>
      <c r="S48" s="65"/>
      <c r="T48" s="65"/>
      <c r="W48" s="23" t="str">
        <f t="shared" si="9"/>
        <v/>
      </c>
      <c r="X48" s="24" t="str">
        <f t="shared" si="10"/>
        <v/>
      </c>
      <c r="Y48" s="24" t="str">
        <f t="shared" si="11"/>
        <v/>
      </c>
      <c r="Z48" s="25"/>
      <c r="AA48" s="65"/>
      <c r="AB48" s="65"/>
      <c r="AC48" s="65"/>
      <c r="AF48" s="23" t="str">
        <f t="shared" si="12"/>
        <v/>
      </c>
      <c r="AG48" s="24" t="str">
        <f t="shared" si="13"/>
        <v/>
      </c>
      <c r="AH48" s="24" t="str">
        <f t="shared" si="14"/>
        <v/>
      </c>
      <c r="AI48" s="25"/>
      <c r="AJ48" s="65" t="str">
        <f t="shared" si="18"/>
        <v/>
      </c>
      <c r="AK48" s="65" t="str">
        <f t="shared" si="19"/>
        <v/>
      </c>
      <c r="AL48" s="65"/>
    </row>
    <row r="49" spans="1:38">
      <c r="A49" s="9" t="str">
        <f t="shared" si="15"/>
        <v/>
      </c>
      <c r="B49" s="9" t="str">
        <f t="shared" si="4"/>
        <v/>
      </c>
      <c r="C49" s="64"/>
      <c r="D49" s="10">
        <v>42</v>
      </c>
      <c r="E49" s="45"/>
      <c r="F49" s="45"/>
      <c r="G49" s="45"/>
      <c r="H49">
        <f>IF(ISBLANK(G49),0,VLOOKUP(G49,Table!C:D,2,FALSE))</f>
        <v>0</v>
      </c>
      <c r="I49" s="2">
        <f t="shared" si="5"/>
        <v>0</v>
      </c>
      <c r="J49" s="11" t="e">
        <f t="shared" si="17"/>
        <v>#VALUE!</v>
      </c>
      <c r="K49" s="11">
        <f t="shared" si="16"/>
        <v>0</v>
      </c>
      <c r="N49" s="26" t="str">
        <f t="shared" si="6"/>
        <v/>
      </c>
      <c r="O49" s="27" t="str">
        <f t="shared" si="7"/>
        <v/>
      </c>
      <c r="P49" s="27" t="str">
        <f t="shared" si="8"/>
        <v/>
      </c>
      <c r="Q49" s="28"/>
      <c r="R49" s="66"/>
      <c r="S49" s="66"/>
      <c r="T49" s="66"/>
      <c r="W49" s="26" t="str">
        <f t="shared" si="9"/>
        <v/>
      </c>
      <c r="X49" s="27" t="str">
        <f t="shared" si="10"/>
        <v/>
      </c>
      <c r="Y49" s="27" t="str">
        <f t="shared" si="11"/>
        <v/>
      </c>
      <c r="Z49" s="28"/>
      <c r="AA49" s="66"/>
      <c r="AB49" s="66"/>
      <c r="AC49" s="66"/>
      <c r="AF49" s="26" t="str">
        <f t="shared" si="12"/>
        <v/>
      </c>
      <c r="AG49" s="27" t="str">
        <f t="shared" si="13"/>
        <v/>
      </c>
      <c r="AH49" s="27" t="str">
        <f t="shared" si="14"/>
        <v/>
      </c>
      <c r="AI49" s="28"/>
      <c r="AJ49" s="66" t="str">
        <f t="shared" si="18"/>
        <v/>
      </c>
      <c r="AK49" s="66" t="str">
        <f t="shared" si="19"/>
        <v/>
      </c>
      <c r="AL49" s="66"/>
    </row>
    <row r="50" spans="1:38">
      <c r="A50" s="9" t="str">
        <f t="shared" si="15"/>
        <v/>
      </c>
      <c r="B50" s="9" t="str">
        <f t="shared" si="4"/>
        <v/>
      </c>
      <c r="C50" s="64"/>
      <c r="D50" s="10">
        <v>43</v>
      </c>
      <c r="E50" s="45"/>
      <c r="F50" s="45"/>
      <c r="G50" s="45"/>
      <c r="H50">
        <f>IF(ISBLANK(G50),0,VLOOKUP(G50,Table!C:D,2,FALSE))</f>
        <v>0</v>
      </c>
      <c r="I50" s="2">
        <f t="shared" si="5"/>
        <v>0</v>
      </c>
      <c r="J50" s="11" t="e">
        <f t="shared" si="17"/>
        <v>#VALUE!</v>
      </c>
      <c r="K50" s="11">
        <f t="shared" si="16"/>
        <v>0</v>
      </c>
      <c r="N50" s="23" t="str">
        <f t="shared" si="6"/>
        <v/>
      </c>
      <c r="O50" s="24" t="str">
        <f t="shared" si="7"/>
        <v/>
      </c>
      <c r="P50" s="24" t="str">
        <f t="shared" si="8"/>
        <v/>
      </c>
      <c r="Q50" s="25"/>
      <c r="R50" s="65"/>
      <c r="S50" s="65"/>
      <c r="T50" s="65"/>
      <c r="W50" s="23" t="str">
        <f t="shared" si="9"/>
        <v/>
      </c>
      <c r="X50" s="24" t="str">
        <f t="shared" si="10"/>
        <v/>
      </c>
      <c r="Y50" s="24" t="str">
        <f t="shared" si="11"/>
        <v/>
      </c>
      <c r="Z50" s="25"/>
      <c r="AA50" s="65"/>
      <c r="AB50" s="65"/>
      <c r="AC50" s="65"/>
      <c r="AF50" s="23" t="str">
        <f t="shared" si="12"/>
        <v/>
      </c>
      <c r="AG50" s="24" t="str">
        <f t="shared" si="13"/>
        <v/>
      </c>
      <c r="AH50" s="24" t="str">
        <f t="shared" si="14"/>
        <v/>
      </c>
      <c r="AI50" s="25"/>
      <c r="AJ50" s="65" t="str">
        <f t="shared" si="18"/>
        <v/>
      </c>
      <c r="AK50" s="65" t="str">
        <f t="shared" si="19"/>
        <v/>
      </c>
      <c r="AL50" s="65"/>
    </row>
    <row r="51" spans="1:38">
      <c r="A51" s="9" t="str">
        <f t="shared" si="15"/>
        <v/>
      </c>
      <c r="B51" s="9" t="str">
        <f t="shared" si="4"/>
        <v/>
      </c>
      <c r="C51" s="64"/>
      <c r="D51" s="10">
        <v>44</v>
      </c>
      <c r="E51" s="45"/>
      <c r="F51" s="45"/>
      <c r="G51" s="45"/>
      <c r="H51">
        <f>IF(ISBLANK(G51),0,VLOOKUP(G51,Table!C:D,2,FALSE))</f>
        <v>0</v>
      </c>
      <c r="I51" s="2">
        <f t="shared" si="5"/>
        <v>0</v>
      </c>
      <c r="J51" s="11" t="e">
        <f t="shared" si="17"/>
        <v>#VALUE!</v>
      </c>
      <c r="K51" s="11">
        <f t="shared" si="16"/>
        <v>0</v>
      </c>
      <c r="N51" s="26" t="str">
        <f t="shared" si="6"/>
        <v/>
      </c>
      <c r="O51" s="27" t="str">
        <f t="shared" si="7"/>
        <v/>
      </c>
      <c r="P51" s="27" t="str">
        <f t="shared" si="8"/>
        <v/>
      </c>
      <c r="Q51" s="28"/>
      <c r="R51" s="66"/>
      <c r="S51" s="66"/>
      <c r="T51" s="66"/>
      <c r="W51" s="26" t="str">
        <f t="shared" si="9"/>
        <v/>
      </c>
      <c r="X51" s="27" t="str">
        <f t="shared" si="10"/>
        <v/>
      </c>
      <c r="Y51" s="27" t="str">
        <f t="shared" si="11"/>
        <v/>
      </c>
      <c r="Z51" s="28"/>
      <c r="AA51" s="66"/>
      <c r="AB51" s="66"/>
      <c r="AC51" s="66"/>
      <c r="AF51" s="26" t="str">
        <f t="shared" si="12"/>
        <v/>
      </c>
      <c r="AG51" s="27" t="str">
        <f t="shared" si="13"/>
        <v/>
      </c>
      <c r="AH51" s="27" t="str">
        <f t="shared" si="14"/>
        <v/>
      </c>
      <c r="AI51" s="28"/>
      <c r="AJ51" s="66" t="str">
        <f t="shared" si="18"/>
        <v/>
      </c>
      <c r="AK51" s="66" t="str">
        <f t="shared" si="19"/>
        <v/>
      </c>
      <c r="AL51" s="66"/>
    </row>
    <row r="52" spans="1:38">
      <c r="A52" s="9" t="str">
        <f t="shared" si="15"/>
        <v/>
      </c>
      <c r="B52" s="9" t="str">
        <f t="shared" si="4"/>
        <v/>
      </c>
      <c r="C52" s="64"/>
      <c r="D52" s="10">
        <v>45</v>
      </c>
      <c r="E52" s="45"/>
      <c r="F52" s="45"/>
      <c r="G52" s="45"/>
      <c r="H52">
        <f>IF(ISBLANK(G52),0,VLOOKUP(G52,Table!C:D,2,FALSE))</f>
        <v>0</v>
      </c>
      <c r="I52" s="2">
        <f t="shared" si="5"/>
        <v>0</v>
      </c>
      <c r="J52" s="11" t="e">
        <f t="shared" si="17"/>
        <v>#VALUE!</v>
      </c>
      <c r="K52" s="11">
        <f t="shared" si="16"/>
        <v>0</v>
      </c>
      <c r="N52" s="23" t="str">
        <f t="shared" si="6"/>
        <v/>
      </c>
      <c r="O52" s="24" t="str">
        <f t="shared" si="7"/>
        <v/>
      </c>
      <c r="P52" s="24" t="str">
        <f t="shared" si="8"/>
        <v/>
      </c>
      <c r="Q52" s="25"/>
      <c r="R52" s="65"/>
      <c r="S52" s="65"/>
      <c r="T52" s="65"/>
      <c r="W52" s="23" t="str">
        <f t="shared" si="9"/>
        <v/>
      </c>
      <c r="X52" s="24" t="str">
        <f t="shared" si="10"/>
        <v/>
      </c>
      <c r="Y52" s="24" t="str">
        <f t="shared" si="11"/>
        <v/>
      </c>
      <c r="Z52" s="25"/>
      <c r="AA52" s="65"/>
      <c r="AB52" s="65"/>
      <c r="AC52" s="65"/>
      <c r="AF52" s="23" t="str">
        <f t="shared" si="12"/>
        <v/>
      </c>
      <c r="AG52" s="24" t="str">
        <f t="shared" si="13"/>
        <v/>
      </c>
      <c r="AH52" s="24" t="str">
        <f t="shared" si="14"/>
        <v/>
      </c>
      <c r="AI52" s="25"/>
      <c r="AJ52" s="65" t="str">
        <f t="shared" si="18"/>
        <v/>
      </c>
      <c r="AK52" s="65" t="str">
        <f t="shared" si="19"/>
        <v/>
      </c>
      <c r="AL52" s="65"/>
    </row>
    <row r="53" spans="1:38">
      <c r="A53" s="9" t="str">
        <f t="shared" si="15"/>
        <v/>
      </c>
      <c r="B53" s="9" t="str">
        <f t="shared" si="4"/>
        <v/>
      </c>
      <c r="C53" s="64"/>
      <c r="D53" s="10">
        <v>46</v>
      </c>
      <c r="E53" s="45"/>
      <c r="F53" s="45"/>
      <c r="G53" s="45"/>
      <c r="H53">
        <f>IF(ISBLANK(G53),0,VLOOKUP(G53,Table!C:D,2,FALSE))</f>
        <v>0</v>
      </c>
      <c r="I53" s="2">
        <f t="shared" si="5"/>
        <v>0</v>
      </c>
      <c r="J53" s="11" t="e">
        <f t="shared" si="17"/>
        <v>#VALUE!</v>
      </c>
      <c r="K53" s="11">
        <f t="shared" si="16"/>
        <v>0</v>
      </c>
      <c r="N53" s="26" t="str">
        <f t="shared" si="6"/>
        <v/>
      </c>
      <c r="O53" s="27" t="str">
        <f t="shared" si="7"/>
        <v/>
      </c>
      <c r="P53" s="27" t="str">
        <f t="shared" si="8"/>
        <v/>
      </c>
      <c r="Q53" s="28"/>
      <c r="R53" s="66"/>
      <c r="S53" s="66"/>
      <c r="T53" s="66"/>
      <c r="W53" s="26" t="str">
        <f t="shared" si="9"/>
        <v/>
      </c>
      <c r="X53" s="27" t="str">
        <f t="shared" si="10"/>
        <v/>
      </c>
      <c r="Y53" s="27" t="str">
        <f t="shared" si="11"/>
        <v/>
      </c>
      <c r="Z53" s="28"/>
      <c r="AA53" s="66"/>
      <c r="AB53" s="66"/>
      <c r="AC53" s="66"/>
      <c r="AF53" s="26" t="str">
        <f t="shared" si="12"/>
        <v/>
      </c>
      <c r="AG53" s="27" t="str">
        <f t="shared" si="13"/>
        <v/>
      </c>
      <c r="AH53" s="27" t="str">
        <f t="shared" si="14"/>
        <v/>
      </c>
      <c r="AI53" s="28"/>
      <c r="AJ53" s="66" t="str">
        <f t="shared" si="18"/>
        <v/>
      </c>
      <c r="AK53" s="66" t="str">
        <f t="shared" si="19"/>
        <v/>
      </c>
      <c r="AL53" s="66"/>
    </row>
    <row r="54" spans="1:38">
      <c r="A54" s="9" t="str">
        <f t="shared" si="15"/>
        <v/>
      </c>
      <c r="B54" s="9" t="str">
        <f t="shared" si="4"/>
        <v/>
      </c>
      <c r="C54" s="64"/>
      <c r="D54" s="10">
        <v>47</v>
      </c>
      <c r="E54" s="45"/>
      <c r="F54" s="45"/>
      <c r="G54" s="45"/>
      <c r="H54">
        <f>IF(ISBLANK(G54),0,VLOOKUP(G54,Table!C:D,2,FALSE))</f>
        <v>0</v>
      </c>
      <c r="I54" s="2">
        <f t="shared" si="5"/>
        <v>0</v>
      </c>
      <c r="J54" s="11" t="e">
        <f t="shared" si="17"/>
        <v>#VALUE!</v>
      </c>
      <c r="K54" s="11">
        <f t="shared" si="16"/>
        <v>0</v>
      </c>
      <c r="N54" s="23" t="str">
        <f t="shared" si="6"/>
        <v/>
      </c>
      <c r="O54" s="24" t="str">
        <f t="shared" si="7"/>
        <v/>
      </c>
      <c r="P54" s="24" t="str">
        <f t="shared" si="8"/>
        <v/>
      </c>
      <c r="Q54" s="25"/>
      <c r="R54" s="65"/>
      <c r="S54" s="65"/>
      <c r="T54" s="65"/>
      <c r="W54" s="23" t="str">
        <f t="shared" si="9"/>
        <v/>
      </c>
      <c r="X54" s="24" t="str">
        <f t="shared" si="10"/>
        <v/>
      </c>
      <c r="Y54" s="24" t="str">
        <f t="shared" si="11"/>
        <v/>
      </c>
      <c r="Z54" s="25"/>
      <c r="AA54" s="65"/>
      <c r="AB54" s="65"/>
      <c r="AC54" s="65"/>
      <c r="AF54" s="23" t="str">
        <f t="shared" si="12"/>
        <v/>
      </c>
      <c r="AG54" s="24" t="str">
        <f t="shared" si="13"/>
        <v/>
      </c>
      <c r="AH54" s="24" t="str">
        <f t="shared" si="14"/>
        <v/>
      </c>
      <c r="AI54" s="25"/>
      <c r="AJ54" s="65" t="str">
        <f t="shared" si="18"/>
        <v/>
      </c>
      <c r="AK54" s="65" t="str">
        <f t="shared" si="19"/>
        <v/>
      </c>
      <c r="AL54" s="65"/>
    </row>
    <row r="55" spans="1:38">
      <c r="A55" s="9" t="str">
        <f t="shared" si="15"/>
        <v/>
      </c>
      <c r="B55" s="9" t="str">
        <f t="shared" si="4"/>
        <v/>
      </c>
      <c r="C55" s="64"/>
      <c r="D55" s="10">
        <v>48</v>
      </c>
      <c r="E55" s="45"/>
      <c r="F55" s="45"/>
      <c r="G55" s="45"/>
      <c r="H55">
        <f>IF(ISBLANK(G55),0,VLOOKUP(G55,Table!C:D,2,FALSE))</f>
        <v>0</v>
      </c>
      <c r="I55" s="2">
        <f t="shared" si="5"/>
        <v>0</v>
      </c>
      <c r="J55" s="11" t="e">
        <f t="shared" si="17"/>
        <v>#VALUE!</v>
      </c>
      <c r="K55" s="11">
        <f t="shared" si="16"/>
        <v>0</v>
      </c>
      <c r="N55" s="26" t="str">
        <f t="shared" si="6"/>
        <v/>
      </c>
      <c r="O55" s="27" t="str">
        <f t="shared" si="7"/>
        <v/>
      </c>
      <c r="P55" s="27" t="str">
        <f t="shared" si="8"/>
        <v/>
      </c>
      <c r="Q55" s="28"/>
      <c r="R55" s="66"/>
      <c r="S55" s="66"/>
      <c r="T55" s="66"/>
      <c r="W55" s="26" t="str">
        <f t="shared" si="9"/>
        <v/>
      </c>
      <c r="X55" s="27" t="str">
        <f t="shared" si="10"/>
        <v/>
      </c>
      <c r="Y55" s="27" t="str">
        <f t="shared" si="11"/>
        <v/>
      </c>
      <c r="Z55" s="28"/>
      <c r="AA55" s="66"/>
      <c r="AB55" s="66"/>
      <c r="AC55" s="66"/>
      <c r="AF55" s="26" t="str">
        <f t="shared" si="12"/>
        <v/>
      </c>
      <c r="AG55" s="27" t="str">
        <f t="shared" si="13"/>
        <v/>
      </c>
      <c r="AH55" s="27" t="str">
        <f t="shared" si="14"/>
        <v/>
      </c>
      <c r="AI55" s="28"/>
      <c r="AJ55" s="66" t="str">
        <f t="shared" si="18"/>
        <v/>
      </c>
      <c r="AK55" s="66" t="str">
        <f t="shared" si="19"/>
        <v/>
      </c>
      <c r="AL55" s="66"/>
    </row>
    <row r="56" spans="1:38">
      <c r="A56" s="9" t="str">
        <f t="shared" si="15"/>
        <v/>
      </c>
      <c r="B56" s="9" t="str">
        <f t="shared" si="4"/>
        <v/>
      </c>
      <c r="C56" s="64"/>
      <c r="D56" s="10">
        <v>49</v>
      </c>
      <c r="E56" s="45"/>
      <c r="F56" s="45"/>
      <c r="G56" s="45"/>
      <c r="H56">
        <f>IF(ISBLANK(G56),0,VLOOKUP(G56,Table!C:D,2,FALSE))</f>
        <v>0</v>
      </c>
      <c r="I56" s="2">
        <f t="shared" si="5"/>
        <v>0</v>
      </c>
      <c r="J56" s="11" t="e">
        <f t="shared" si="17"/>
        <v>#VALUE!</v>
      </c>
      <c r="K56" s="11">
        <f t="shared" si="16"/>
        <v>0</v>
      </c>
      <c r="N56" s="23" t="str">
        <f t="shared" si="6"/>
        <v/>
      </c>
      <c r="O56" s="24" t="str">
        <f t="shared" si="7"/>
        <v/>
      </c>
      <c r="P56" s="24" t="str">
        <f t="shared" si="8"/>
        <v/>
      </c>
      <c r="Q56" s="25"/>
      <c r="R56" s="65"/>
      <c r="S56" s="65"/>
      <c r="T56" s="65"/>
      <c r="W56" s="23" t="str">
        <f t="shared" si="9"/>
        <v/>
      </c>
      <c r="X56" s="24" t="str">
        <f t="shared" si="10"/>
        <v/>
      </c>
      <c r="Y56" s="24" t="str">
        <f t="shared" si="11"/>
        <v/>
      </c>
      <c r="Z56" s="25"/>
      <c r="AA56" s="65"/>
      <c r="AB56" s="65"/>
      <c r="AC56" s="65"/>
      <c r="AF56" s="23" t="str">
        <f t="shared" si="12"/>
        <v/>
      </c>
      <c r="AG56" s="24" t="str">
        <f t="shared" si="13"/>
        <v/>
      </c>
      <c r="AH56" s="24" t="str">
        <f t="shared" si="14"/>
        <v/>
      </c>
      <c r="AI56" s="25"/>
      <c r="AJ56" s="65" t="str">
        <f t="shared" si="18"/>
        <v/>
      </c>
      <c r="AK56" s="65" t="str">
        <f t="shared" si="19"/>
        <v/>
      </c>
      <c r="AL56" s="65"/>
    </row>
    <row r="57" spans="1:38">
      <c r="A57" s="9" t="str">
        <f t="shared" si="15"/>
        <v/>
      </c>
      <c r="B57" s="9" t="str">
        <f t="shared" si="4"/>
        <v/>
      </c>
      <c r="C57" s="64"/>
      <c r="D57" s="10">
        <v>50</v>
      </c>
      <c r="E57" s="45"/>
      <c r="F57" s="45"/>
      <c r="G57" s="45"/>
      <c r="H57">
        <f>IF(ISBLANK(G57),0,VLOOKUP(G57,Table!C:D,2,FALSE))</f>
        <v>0</v>
      </c>
      <c r="I57" s="2">
        <f t="shared" si="5"/>
        <v>0</v>
      </c>
      <c r="J57" s="11" t="e">
        <f t="shared" si="17"/>
        <v>#VALUE!</v>
      </c>
      <c r="K57" s="11">
        <f t="shared" si="16"/>
        <v>0</v>
      </c>
      <c r="N57" s="26" t="str">
        <f t="shared" si="6"/>
        <v/>
      </c>
      <c r="O57" s="27" t="str">
        <f t="shared" si="7"/>
        <v/>
      </c>
      <c r="P57" s="27" t="str">
        <f t="shared" si="8"/>
        <v/>
      </c>
      <c r="Q57" s="28"/>
      <c r="R57" s="66"/>
      <c r="S57" s="66"/>
      <c r="T57" s="66"/>
      <c r="W57" s="26" t="str">
        <f t="shared" si="9"/>
        <v/>
      </c>
      <c r="X57" s="27" t="str">
        <f t="shared" si="10"/>
        <v/>
      </c>
      <c r="Y57" s="27" t="str">
        <f t="shared" si="11"/>
        <v/>
      </c>
      <c r="Z57" s="28"/>
      <c r="AA57" s="66"/>
      <c r="AB57" s="66"/>
      <c r="AC57" s="66"/>
      <c r="AF57" s="26" t="str">
        <f t="shared" si="12"/>
        <v/>
      </c>
      <c r="AG57" s="27" t="str">
        <f t="shared" si="13"/>
        <v/>
      </c>
      <c r="AH57" s="27" t="str">
        <f t="shared" si="14"/>
        <v/>
      </c>
      <c r="AI57" s="28"/>
      <c r="AJ57" s="66" t="str">
        <f t="shared" si="18"/>
        <v/>
      </c>
      <c r="AK57" s="66" t="str">
        <f t="shared" si="19"/>
        <v/>
      </c>
      <c r="AL57" s="66"/>
    </row>
    <row r="58" spans="1:38">
      <c r="A58" s="9" t="str">
        <f t="shared" si="15"/>
        <v/>
      </c>
      <c r="B58" s="9" t="str">
        <f t="shared" si="4"/>
        <v/>
      </c>
      <c r="C58" s="64"/>
      <c r="D58" s="10">
        <v>51</v>
      </c>
      <c r="E58" s="45"/>
      <c r="F58" s="45"/>
      <c r="G58" s="45"/>
      <c r="H58">
        <f>IF(ISBLANK(G58),0,VLOOKUP(G58,Table!C:D,2,FALSE))</f>
        <v>0</v>
      </c>
      <c r="I58" s="2">
        <f t="shared" si="5"/>
        <v>0</v>
      </c>
      <c r="J58" s="11" t="e">
        <f t="shared" si="17"/>
        <v>#VALUE!</v>
      </c>
      <c r="K58" s="11">
        <f t="shared" si="16"/>
        <v>0</v>
      </c>
      <c r="N58" s="23" t="str">
        <f t="shared" si="6"/>
        <v/>
      </c>
      <c r="O58" s="24" t="str">
        <f t="shared" si="7"/>
        <v/>
      </c>
      <c r="P58" s="24" t="str">
        <f t="shared" si="8"/>
        <v/>
      </c>
      <c r="Q58" s="25"/>
      <c r="R58" s="65"/>
      <c r="S58" s="65"/>
      <c r="T58" s="65"/>
      <c r="W58" s="23" t="str">
        <f t="shared" si="9"/>
        <v/>
      </c>
      <c r="X58" s="24" t="str">
        <f t="shared" si="10"/>
        <v/>
      </c>
      <c r="Y58" s="24" t="str">
        <f t="shared" si="11"/>
        <v/>
      </c>
      <c r="Z58" s="25"/>
      <c r="AA58" s="65"/>
      <c r="AB58" s="65"/>
      <c r="AC58" s="65"/>
      <c r="AF58" s="23" t="str">
        <f t="shared" si="12"/>
        <v/>
      </c>
      <c r="AG58" s="24" t="str">
        <f t="shared" si="13"/>
        <v/>
      </c>
      <c r="AH58" s="24" t="str">
        <f t="shared" si="14"/>
        <v/>
      </c>
      <c r="AI58" s="25"/>
      <c r="AJ58" s="65" t="str">
        <f t="shared" si="18"/>
        <v/>
      </c>
      <c r="AK58" s="65" t="str">
        <f t="shared" si="19"/>
        <v/>
      </c>
      <c r="AL58" s="65"/>
    </row>
    <row r="59" spans="1:38">
      <c r="A59" s="9" t="str">
        <f t="shared" si="15"/>
        <v/>
      </c>
      <c r="B59" s="9" t="str">
        <f t="shared" si="4"/>
        <v/>
      </c>
      <c r="C59" s="64"/>
      <c r="D59" s="10">
        <v>52</v>
      </c>
      <c r="E59" s="45"/>
      <c r="F59" s="45"/>
      <c r="G59" s="45"/>
      <c r="H59">
        <f>IF(ISBLANK(G59),0,VLOOKUP(G59,Table!C:D,2,FALSE))</f>
        <v>0</v>
      </c>
      <c r="I59" s="2">
        <f t="shared" si="5"/>
        <v>0</v>
      </c>
      <c r="J59" s="11" t="e">
        <f t="shared" si="17"/>
        <v>#VALUE!</v>
      </c>
      <c r="K59" s="11">
        <f t="shared" si="16"/>
        <v>0</v>
      </c>
      <c r="N59" s="26" t="str">
        <f t="shared" si="6"/>
        <v/>
      </c>
      <c r="O59" s="27" t="str">
        <f t="shared" si="7"/>
        <v/>
      </c>
      <c r="P59" s="27" t="str">
        <f t="shared" si="8"/>
        <v/>
      </c>
      <c r="Q59" s="28"/>
      <c r="R59" s="66"/>
      <c r="S59" s="66"/>
      <c r="T59" s="66"/>
      <c r="W59" s="26" t="str">
        <f t="shared" si="9"/>
        <v/>
      </c>
      <c r="X59" s="27" t="str">
        <f t="shared" si="10"/>
        <v/>
      </c>
      <c r="Y59" s="27" t="str">
        <f t="shared" si="11"/>
        <v/>
      </c>
      <c r="Z59" s="28"/>
      <c r="AA59" s="66"/>
      <c r="AB59" s="66"/>
      <c r="AC59" s="66"/>
      <c r="AF59" s="26" t="str">
        <f t="shared" si="12"/>
        <v/>
      </c>
      <c r="AG59" s="27" t="str">
        <f t="shared" si="13"/>
        <v/>
      </c>
      <c r="AH59" s="27" t="str">
        <f t="shared" si="14"/>
        <v/>
      </c>
      <c r="AI59" s="28"/>
      <c r="AJ59" s="66" t="str">
        <f t="shared" si="18"/>
        <v/>
      </c>
      <c r="AK59" s="66" t="str">
        <f t="shared" si="19"/>
        <v/>
      </c>
      <c r="AL59" s="66"/>
    </row>
    <row r="60" spans="1:38">
      <c r="A60" s="9" t="str">
        <f t="shared" si="15"/>
        <v/>
      </c>
      <c r="B60" s="9" t="str">
        <f t="shared" si="4"/>
        <v/>
      </c>
      <c r="C60" s="64"/>
      <c r="D60" s="10">
        <v>53</v>
      </c>
      <c r="E60" s="45"/>
      <c r="F60" s="45"/>
      <c r="G60" s="45"/>
      <c r="H60">
        <f>IF(ISBLANK(G60),0,VLOOKUP(G60,Table!C:D,2,FALSE))</f>
        <v>0</v>
      </c>
      <c r="I60" s="2">
        <f t="shared" si="5"/>
        <v>0</v>
      </c>
      <c r="J60" s="11" t="e">
        <f t="shared" si="17"/>
        <v>#VALUE!</v>
      </c>
      <c r="K60" s="11">
        <f t="shared" si="16"/>
        <v>0</v>
      </c>
      <c r="N60" s="23" t="str">
        <f t="shared" si="6"/>
        <v/>
      </c>
      <c r="O60" s="24" t="str">
        <f t="shared" si="7"/>
        <v/>
      </c>
      <c r="P60" s="24" t="str">
        <f t="shared" si="8"/>
        <v/>
      </c>
      <c r="Q60" s="25"/>
      <c r="R60" s="65"/>
      <c r="S60" s="65"/>
      <c r="T60" s="65"/>
      <c r="W60" s="23" t="str">
        <f t="shared" si="9"/>
        <v/>
      </c>
      <c r="X60" s="24" t="str">
        <f t="shared" si="10"/>
        <v/>
      </c>
      <c r="Y60" s="24" t="str">
        <f t="shared" si="11"/>
        <v/>
      </c>
      <c r="Z60" s="25"/>
      <c r="AA60" s="65"/>
      <c r="AB60" s="65"/>
      <c r="AC60" s="65"/>
      <c r="AF60" s="23" t="str">
        <f t="shared" si="12"/>
        <v/>
      </c>
      <c r="AG60" s="24" t="str">
        <f t="shared" si="13"/>
        <v/>
      </c>
      <c r="AH60" s="24" t="str">
        <f t="shared" si="14"/>
        <v/>
      </c>
      <c r="AI60" s="25"/>
      <c r="AJ60" s="65" t="str">
        <f t="shared" si="18"/>
        <v/>
      </c>
      <c r="AK60" s="65" t="str">
        <f t="shared" si="19"/>
        <v/>
      </c>
      <c r="AL60" s="65"/>
    </row>
    <row r="61" spans="1:38">
      <c r="A61" s="9" t="str">
        <f t="shared" si="15"/>
        <v/>
      </c>
      <c r="B61" s="9" t="str">
        <f t="shared" si="4"/>
        <v/>
      </c>
      <c r="C61" s="64"/>
      <c r="D61" s="10">
        <v>54</v>
      </c>
      <c r="E61" s="45"/>
      <c r="F61" s="45"/>
      <c r="G61" s="45"/>
      <c r="H61">
        <f>IF(ISBLANK(G61),0,VLOOKUP(G61,Table!C:D,2,FALSE))</f>
        <v>0</v>
      </c>
      <c r="I61" s="2">
        <f t="shared" si="5"/>
        <v>0</v>
      </c>
      <c r="J61" s="11" t="e">
        <f t="shared" si="17"/>
        <v>#VALUE!</v>
      </c>
      <c r="K61" s="11">
        <f t="shared" si="16"/>
        <v>0</v>
      </c>
      <c r="N61" s="26" t="str">
        <f t="shared" si="6"/>
        <v/>
      </c>
      <c r="O61" s="27" t="str">
        <f t="shared" si="7"/>
        <v/>
      </c>
      <c r="P61" s="27" t="str">
        <f t="shared" si="8"/>
        <v/>
      </c>
      <c r="Q61" s="28"/>
      <c r="R61" s="66"/>
      <c r="S61" s="66"/>
      <c r="T61" s="66"/>
      <c r="W61" s="26" t="str">
        <f t="shared" si="9"/>
        <v/>
      </c>
      <c r="X61" s="27" t="str">
        <f t="shared" si="10"/>
        <v/>
      </c>
      <c r="Y61" s="27" t="str">
        <f t="shared" si="11"/>
        <v/>
      </c>
      <c r="Z61" s="28"/>
      <c r="AA61" s="66"/>
      <c r="AB61" s="66"/>
      <c r="AC61" s="66"/>
      <c r="AF61" s="26" t="str">
        <f t="shared" si="12"/>
        <v/>
      </c>
      <c r="AG61" s="27" t="str">
        <f t="shared" si="13"/>
        <v/>
      </c>
      <c r="AH61" s="27" t="str">
        <f t="shared" si="14"/>
        <v/>
      </c>
      <c r="AI61" s="28"/>
      <c r="AJ61" s="66" t="str">
        <f t="shared" si="18"/>
        <v/>
      </c>
      <c r="AK61" s="66" t="str">
        <f t="shared" si="19"/>
        <v/>
      </c>
      <c r="AL61" s="66"/>
    </row>
    <row r="62" spans="1:38">
      <c r="A62" s="9" t="str">
        <f t="shared" si="15"/>
        <v/>
      </c>
      <c r="B62" s="9" t="str">
        <f t="shared" si="4"/>
        <v/>
      </c>
      <c r="C62" s="64"/>
      <c r="D62" s="10">
        <v>55</v>
      </c>
      <c r="E62" s="45"/>
      <c r="F62" s="45"/>
      <c r="G62" s="45"/>
      <c r="H62">
        <f>IF(ISBLANK(G62),0,VLOOKUP(G62,Table!C:D,2,FALSE))</f>
        <v>0</v>
      </c>
      <c r="I62" s="2">
        <f t="shared" si="5"/>
        <v>0</v>
      </c>
      <c r="J62" s="11" t="e">
        <f t="shared" si="17"/>
        <v>#VALUE!</v>
      </c>
      <c r="K62" s="11">
        <f t="shared" si="16"/>
        <v>0</v>
      </c>
      <c r="N62" s="23" t="str">
        <f t="shared" si="6"/>
        <v/>
      </c>
      <c r="O62" s="24" t="str">
        <f t="shared" si="7"/>
        <v/>
      </c>
      <c r="P62" s="24" t="str">
        <f t="shared" si="8"/>
        <v/>
      </c>
      <c r="Q62" s="25"/>
      <c r="R62" s="65"/>
      <c r="S62" s="65"/>
      <c r="T62" s="65"/>
      <c r="W62" s="23" t="str">
        <f t="shared" si="9"/>
        <v/>
      </c>
      <c r="X62" s="24" t="str">
        <f t="shared" si="10"/>
        <v/>
      </c>
      <c r="Y62" s="24" t="str">
        <f t="shared" si="11"/>
        <v/>
      </c>
      <c r="Z62" s="25"/>
      <c r="AA62" s="65"/>
      <c r="AB62" s="65"/>
      <c r="AC62" s="65"/>
      <c r="AF62" s="23" t="str">
        <f t="shared" si="12"/>
        <v/>
      </c>
      <c r="AG62" s="24" t="str">
        <f t="shared" si="13"/>
        <v/>
      </c>
      <c r="AH62" s="24" t="str">
        <f t="shared" si="14"/>
        <v/>
      </c>
      <c r="AI62" s="25"/>
      <c r="AJ62" s="65" t="str">
        <f t="shared" si="18"/>
        <v/>
      </c>
      <c r="AK62" s="65" t="str">
        <f t="shared" si="19"/>
        <v/>
      </c>
      <c r="AL62" s="65"/>
    </row>
    <row r="63" spans="1:38">
      <c r="A63" s="9" t="str">
        <f t="shared" si="15"/>
        <v/>
      </c>
      <c r="B63" s="9" t="str">
        <f t="shared" si="4"/>
        <v/>
      </c>
      <c r="C63" s="64"/>
      <c r="D63" s="10">
        <v>56</v>
      </c>
      <c r="E63" s="45"/>
      <c r="F63" s="45"/>
      <c r="G63" s="45"/>
      <c r="H63">
        <f>IF(ISBLANK(G63),0,VLOOKUP(G63,Table!C:D,2,FALSE))</f>
        <v>0</v>
      </c>
      <c r="I63" s="2">
        <f t="shared" si="5"/>
        <v>0</v>
      </c>
      <c r="J63" s="11" t="e">
        <f t="shared" si="17"/>
        <v>#VALUE!</v>
      </c>
      <c r="K63" s="11">
        <f t="shared" si="16"/>
        <v>0</v>
      </c>
      <c r="N63" s="26" t="str">
        <f t="shared" si="6"/>
        <v/>
      </c>
      <c r="O63" s="27" t="str">
        <f t="shared" si="7"/>
        <v/>
      </c>
      <c r="P63" s="27" t="str">
        <f t="shared" si="8"/>
        <v/>
      </c>
      <c r="Q63" s="28"/>
      <c r="R63" s="66"/>
      <c r="S63" s="66"/>
      <c r="T63" s="66"/>
      <c r="W63" s="26" t="str">
        <f t="shared" si="9"/>
        <v/>
      </c>
      <c r="X63" s="27" t="str">
        <f t="shared" si="10"/>
        <v/>
      </c>
      <c r="Y63" s="27" t="str">
        <f t="shared" si="11"/>
        <v/>
      </c>
      <c r="Z63" s="28"/>
      <c r="AA63" s="66"/>
      <c r="AB63" s="66"/>
      <c r="AC63" s="66"/>
      <c r="AF63" s="26" t="str">
        <f t="shared" si="12"/>
        <v/>
      </c>
      <c r="AG63" s="27" t="str">
        <f t="shared" si="13"/>
        <v/>
      </c>
      <c r="AH63" s="27" t="str">
        <f t="shared" si="14"/>
        <v/>
      </c>
      <c r="AI63" s="28"/>
      <c r="AJ63" s="66" t="str">
        <f t="shared" si="18"/>
        <v/>
      </c>
      <c r="AK63" s="66" t="str">
        <f t="shared" si="19"/>
        <v/>
      </c>
      <c r="AL63" s="66"/>
    </row>
    <row r="64" spans="1:38">
      <c r="A64" s="9" t="str">
        <f t="shared" si="15"/>
        <v/>
      </c>
      <c r="B64" s="9" t="str">
        <f t="shared" si="4"/>
        <v/>
      </c>
      <c r="C64" s="64"/>
      <c r="D64" s="10">
        <v>57</v>
      </c>
      <c r="E64" s="45"/>
      <c r="F64" s="45"/>
      <c r="G64" s="45"/>
      <c r="H64">
        <f>IF(ISBLANK(G64),0,VLOOKUP(G64,Table!C:D,2,FALSE))</f>
        <v>0</v>
      </c>
      <c r="I64" s="2">
        <f t="shared" si="5"/>
        <v>0</v>
      </c>
      <c r="J64" s="11" t="e">
        <f t="shared" si="17"/>
        <v>#VALUE!</v>
      </c>
      <c r="K64" s="11">
        <f t="shared" si="16"/>
        <v>0</v>
      </c>
      <c r="N64" s="23" t="str">
        <f t="shared" si="6"/>
        <v/>
      </c>
      <c r="O64" s="24" t="str">
        <f t="shared" si="7"/>
        <v/>
      </c>
      <c r="P64" s="24" t="str">
        <f t="shared" si="8"/>
        <v/>
      </c>
      <c r="Q64" s="25"/>
      <c r="R64" s="65"/>
      <c r="S64" s="65"/>
      <c r="T64" s="65"/>
      <c r="W64" s="23" t="str">
        <f t="shared" si="9"/>
        <v/>
      </c>
      <c r="X64" s="24" t="str">
        <f t="shared" si="10"/>
        <v/>
      </c>
      <c r="Y64" s="24" t="str">
        <f t="shared" si="11"/>
        <v/>
      </c>
      <c r="Z64" s="25"/>
      <c r="AA64" s="65"/>
      <c r="AB64" s="65"/>
      <c r="AC64" s="65"/>
      <c r="AF64" s="23" t="str">
        <f t="shared" si="12"/>
        <v/>
      </c>
      <c r="AG64" s="24" t="str">
        <f t="shared" si="13"/>
        <v/>
      </c>
      <c r="AH64" s="24" t="str">
        <f t="shared" si="14"/>
        <v/>
      </c>
      <c r="AI64" s="25"/>
      <c r="AJ64" s="65" t="str">
        <f t="shared" si="18"/>
        <v/>
      </c>
      <c r="AK64" s="65" t="str">
        <f t="shared" si="19"/>
        <v/>
      </c>
      <c r="AL64" s="65"/>
    </row>
    <row r="65" spans="1:38">
      <c r="A65" s="9" t="str">
        <f t="shared" si="15"/>
        <v/>
      </c>
      <c r="B65" s="9" t="str">
        <f t="shared" si="4"/>
        <v/>
      </c>
      <c r="C65" s="64"/>
      <c r="D65" s="10">
        <v>58</v>
      </c>
      <c r="E65" s="45"/>
      <c r="F65" s="45"/>
      <c r="G65" s="45"/>
      <c r="H65">
        <f>IF(ISBLANK(G65),0,VLOOKUP(G65,Table!C:D,2,FALSE))</f>
        <v>0</v>
      </c>
      <c r="I65" s="2">
        <f t="shared" si="5"/>
        <v>0</v>
      </c>
      <c r="J65" s="11" t="e">
        <f t="shared" si="17"/>
        <v>#VALUE!</v>
      </c>
      <c r="K65" s="11">
        <f t="shared" si="16"/>
        <v>0</v>
      </c>
      <c r="N65" s="26" t="str">
        <f t="shared" si="6"/>
        <v/>
      </c>
      <c r="O65" s="27" t="str">
        <f t="shared" si="7"/>
        <v/>
      </c>
      <c r="P65" s="27" t="str">
        <f t="shared" si="8"/>
        <v/>
      </c>
      <c r="Q65" s="28"/>
      <c r="R65" s="66"/>
      <c r="S65" s="66"/>
      <c r="T65" s="66"/>
      <c r="W65" s="26" t="str">
        <f t="shared" si="9"/>
        <v/>
      </c>
      <c r="X65" s="27" t="str">
        <f t="shared" si="10"/>
        <v/>
      </c>
      <c r="Y65" s="27" t="str">
        <f t="shared" si="11"/>
        <v/>
      </c>
      <c r="Z65" s="28"/>
      <c r="AA65" s="66"/>
      <c r="AB65" s="66"/>
      <c r="AC65" s="66"/>
      <c r="AF65" s="26" t="str">
        <f t="shared" si="12"/>
        <v/>
      </c>
      <c r="AG65" s="27" t="str">
        <f t="shared" si="13"/>
        <v/>
      </c>
      <c r="AH65" s="27" t="str">
        <f t="shared" si="14"/>
        <v/>
      </c>
      <c r="AI65" s="28"/>
      <c r="AJ65" s="66" t="str">
        <f t="shared" si="18"/>
        <v/>
      </c>
      <c r="AK65" s="66" t="str">
        <f t="shared" si="19"/>
        <v/>
      </c>
      <c r="AL65" s="66"/>
    </row>
    <row r="66" spans="1:38">
      <c r="A66" s="9" t="str">
        <f t="shared" si="15"/>
        <v/>
      </c>
      <c r="B66" s="9" t="str">
        <f t="shared" si="4"/>
        <v/>
      </c>
      <c r="C66" s="64"/>
      <c r="D66" s="10">
        <v>59</v>
      </c>
      <c r="E66" s="45"/>
      <c r="F66" s="45"/>
      <c r="G66" s="45"/>
      <c r="H66">
        <f>IF(ISBLANK(G66),0,VLOOKUP(G66,Table!C:D,2,FALSE))</f>
        <v>0</v>
      </c>
      <c r="I66" s="2">
        <f t="shared" si="5"/>
        <v>0</v>
      </c>
      <c r="J66" s="11" t="e">
        <f t="shared" si="17"/>
        <v>#VALUE!</v>
      </c>
      <c r="K66" s="11">
        <f t="shared" si="16"/>
        <v>0</v>
      </c>
      <c r="N66" s="23" t="str">
        <f t="shared" si="6"/>
        <v/>
      </c>
      <c r="O66" s="24" t="str">
        <f t="shared" si="7"/>
        <v/>
      </c>
      <c r="P66" s="24" t="str">
        <f t="shared" si="8"/>
        <v/>
      </c>
      <c r="Q66" s="25"/>
      <c r="R66" s="65"/>
      <c r="S66" s="65"/>
      <c r="T66" s="65"/>
      <c r="W66" s="23" t="str">
        <f t="shared" si="9"/>
        <v/>
      </c>
      <c r="X66" s="24" t="str">
        <f t="shared" si="10"/>
        <v/>
      </c>
      <c r="Y66" s="24" t="str">
        <f t="shared" si="11"/>
        <v/>
      </c>
      <c r="Z66" s="25"/>
      <c r="AA66" s="65"/>
      <c r="AB66" s="65"/>
      <c r="AC66" s="65"/>
      <c r="AF66" s="23" t="str">
        <f t="shared" si="12"/>
        <v/>
      </c>
      <c r="AG66" s="24" t="str">
        <f t="shared" si="13"/>
        <v/>
      </c>
      <c r="AH66" s="24" t="str">
        <f t="shared" si="14"/>
        <v/>
      </c>
      <c r="AI66" s="25"/>
      <c r="AJ66" s="65" t="str">
        <f t="shared" si="18"/>
        <v/>
      </c>
      <c r="AK66" s="65" t="str">
        <f t="shared" si="19"/>
        <v/>
      </c>
      <c r="AL66" s="65"/>
    </row>
    <row r="67" spans="1:38" ht="14.4" thickBot="1">
      <c r="A67" s="9" t="str">
        <f t="shared" si="15"/>
        <v/>
      </c>
      <c r="B67" s="9" t="str">
        <f t="shared" si="4"/>
        <v/>
      </c>
      <c r="C67" s="64"/>
      <c r="D67" s="10">
        <v>60</v>
      </c>
      <c r="E67" s="45"/>
      <c r="F67" s="45"/>
      <c r="G67" s="45"/>
      <c r="H67">
        <f>IF(ISBLANK(G67),0,VLOOKUP(G67,Table!C:D,2,FALSE))</f>
        <v>0</v>
      </c>
      <c r="I67" s="2">
        <f t="shared" si="5"/>
        <v>0</v>
      </c>
      <c r="J67" s="11" t="e">
        <f t="shared" si="17"/>
        <v>#VALUE!</v>
      </c>
      <c r="K67" s="11">
        <f t="shared" si="16"/>
        <v>0</v>
      </c>
      <c r="N67" s="26" t="str">
        <f t="shared" si="6"/>
        <v/>
      </c>
      <c r="O67" s="27" t="str">
        <f t="shared" si="7"/>
        <v/>
      </c>
      <c r="P67" s="27" t="str">
        <f t="shared" si="8"/>
        <v/>
      </c>
      <c r="Q67" s="28"/>
      <c r="R67" s="66"/>
      <c r="S67" s="66"/>
      <c r="T67" s="66"/>
      <c r="W67" s="26" t="str">
        <f t="shared" si="9"/>
        <v/>
      </c>
      <c r="X67" s="27" t="str">
        <f t="shared" si="10"/>
        <v/>
      </c>
      <c r="Y67" s="27" t="str">
        <f t="shared" si="11"/>
        <v/>
      </c>
      <c r="Z67" s="28"/>
      <c r="AA67" s="4"/>
      <c r="AB67" s="4"/>
      <c r="AC67" s="4"/>
      <c r="AF67" s="26" t="str">
        <f t="shared" si="12"/>
        <v/>
      </c>
      <c r="AG67" s="27" t="str">
        <f t="shared" si="13"/>
        <v/>
      </c>
      <c r="AH67" s="27" t="str">
        <f t="shared" si="14"/>
        <v/>
      </c>
      <c r="AI67" s="28"/>
      <c r="AJ67" s="66" t="str">
        <f t="shared" si="18"/>
        <v/>
      </c>
      <c r="AK67" s="66" t="str">
        <f t="shared" si="19"/>
        <v/>
      </c>
      <c r="AL67" s="66"/>
    </row>
    <row r="68" spans="1:38" ht="14.4" thickTop="1">
      <c r="A68" s="10" t="s">
        <v>4</v>
      </c>
      <c r="B68" s="10"/>
      <c r="C68" s="9">
        <f>SUBTOTAL(109,Table2467[Time])</f>
        <v>0</v>
      </c>
      <c r="F68" s="33"/>
      <c r="G68" s="38"/>
      <c r="I68" s="2">
        <f>SUBTOTAL(109,Table2467[CEU Time])</f>
        <v>0</v>
      </c>
      <c r="J68"/>
      <c r="K68" s="11">
        <f>SUBTOTAL(109,Table2467['# of CEUs])</f>
        <v>0</v>
      </c>
      <c r="N68" s="29" t="s">
        <v>4</v>
      </c>
      <c r="O68" s="30"/>
      <c r="P68" s="30"/>
      <c r="Q68" s="30"/>
      <c r="R68" s="5"/>
      <c r="S68" s="5"/>
      <c r="T68" s="5"/>
      <c r="W68" s="29" t="s">
        <v>4</v>
      </c>
      <c r="X68" s="30"/>
      <c r="Y68" s="30"/>
      <c r="Z68" s="30"/>
      <c r="AA68" s="5"/>
      <c r="AB68" s="5"/>
      <c r="AC68" s="5"/>
      <c r="AF68" s="29" t="s">
        <v>4</v>
      </c>
      <c r="AG68" s="30"/>
      <c r="AH68" s="30"/>
      <c r="AI68" s="30"/>
      <c r="AJ68" s="5"/>
      <c r="AK68" s="5"/>
      <c r="AL68" s="5"/>
    </row>
    <row r="69" spans="1:38"/>
  </sheetData>
  <sheetProtection algorithmName="SHA-512" hashValue="6yF8tvVqOd/ptK4SPWb5gOLGhshO+CzwSPVTpG9N+EA2Zb2z89avnHRhAsY2LiXUM/ClPp8mLglBUsACgiblqw==" saltValue="wFdFfXzTNuUzq9v2Fj9JrA==" spinCount="100000" sheet="1" objects="1" scenarios="1"/>
  <mergeCells count="1">
    <mergeCell ref="E3:E4"/>
  </mergeCells>
  <conditionalFormatting sqref="A1:D1 F1:XFD1 A8:H33 W8:AC67 AF8:AL67 U8:V68 AD8:AE68 AM8:XFD68 A34:D34 F34:H34 A35:H67 L68:M68 A69:XFD1048576">
    <cfRule type="containsText" dxfId="150" priority="9" operator="containsText" text="&lt;">
      <formula>NOT(ISERROR(SEARCH("&lt;",A1)))</formula>
    </cfRule>
  </conditionalFormatting>
  <conditionalFormatting sqref="A3:D4 A5:XFD7">
    <cfRule type="containsText" dxfId="149" priority="5" operator="containsText" text="&lt;">
      <formula>NOT(ISERROR(SEARCH("&lt;",A3)))</formula>
    </cfRule>
  </conditionalFormatting>
  <conditionalFormatting sqref="A2:XFD2">
    <cfRule type="containsText" dxfId="148" priority="4" operator="containsText" text="&lt;">
      <formula>NOT(ISERROR(SEARCH("&lt;",A2)))</formula>
    </cfRule>
  </conditionalFormatting>
  <conditionalFormatting sqref="C1:C1048576">
    <cfRule type="dataBar" priority="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{D7344D67-E270-4B71-8A99-2FAAADD66A1A}</x14:id>
        </ext>
      </extLst>
    </cfRule>
  </conditionalFormatting>
  <conditionalFormatting sqref="E3:XFD3">
    <cfRule type="containsText" dxfId="147" priority="3" operator="containsText" text="&lt;">
      <formula>NOT(ISERROR(SEARCH("&lt;",E3)))</formula>
    </cfRule>
  </conditionalFormatting>
  <conditionalFormatting sqref="F4:XFD4">
    <cfRule type="containsText" dxfId="146" priority="1" operator="containsText" text="&lt;">
      <formula>NOT(ISERROR(SEARCH("&lt;",F4)))</formula>
    </cfRule>
  </conditionalFormatting>
  <conditionalFormatting sqref="I8:K67">
    <cfRule type="containsText" dxfId="145" priority="7" operator="containsText" text="&lt;">
      <formula>NOT(ISERROR(SEARCH("&lt;",I8)))</formula>
    </cfRule>
  </conditionalFormatting>
  <conditionalFormatting sqref="L8:T67">
    <cfRule type="containsText" dxfId="144" priority="2" operator="containsText" text="&lt;">
      <formula>NOT(ISERROR(SEARCH("&lt;",L8)))</formula>
    </cfRule>
  </conditionalFormatting>
  <dataValidations count="1">
    <dataValidation type="date" allowBlank="1" showInputMessage="1" showErrorMessage="1" prompt="Format must be in a date form to be valid" sqref="F4:F5">
      <formula1>45292</formula1>
      <formula2>109575</formula2>
    </dataValidation>
  </dataValidations>
  <pageMargins left="0.7" right="0.7" top="0.75" bottom="0.75" header="0.3" footer="0.3"/>
  <pageSetup paperSize="5" scale="27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7344D67-E270-4B71-8A99-2FAAADD66A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C1:C1048576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Table!$B$2:$B$49</xm:f>
          </x14:formula1>
          <xm:sqref>C8:C67 C69:C1048576</xm:sqref>
        </x14:dataValidation>
        <x14:dataValidation type="list" allowBlank="1" showInputMessage="1" showErrorMessage="1">
          <x14:formula1>
            <xm:f>Table!$C$2:$C$21</xm:f>
          </x14:formula1>
          <xm:sqref>G3 G69:G1048576 G7:G67 T7:T67 AL7:AL67 AC7:AC67</xm:sqref>
        </x14:dataValidation>
        <x14:dataValidation type="list" allowBlank="1" showInputMessage="1" showErrorMessage="1">
          <x14:formula1>
            <xm:f>Table!$A$2:$A$78</xm:f>
          </x14:formula1>
          <xm:sqref>G4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9"/>
  <sheetViews>
    <sheetView showGridLines="0" workbookViewId="0">
      <pane xSplit="3" ySplit="7" topLeftCell="D8" activePane="bottomRight" state="frozen"/>
      <selection activeCell="E1" sqref="E1"/>
      <selection pane="topRight" activeCell="E1" sqref="E1"/>
      <selection pane="bottomLeft" activeCell="E1" sqref="E1"/>
      <selection pane="bottomRight" activeCell="F4" sqref="F4"/>
    </sheetView>
  </sheetViews>
  <sheetFormatPr defaultColWidth="0" defaultRowHeight="13.8" zeroHeight="1"/>
  <cols>
    <col min="1" max="1" width="7.09765625" style="9" customWidth="1"/>
    <col min="2" max="2" width="6.296875" style="9" customWidth="1"/>
    <col min="3" max="3" width="10.3984375" style="9" customWidth="1"/>
    <col min="4" max="4" width="6.3984375" style="10" bestFit="1" customWidth="1"/>
    <col min="5" max="5" width="57.296875" customWidth="1"/>
    <col min="6" max="6" width="33.296875" customWidth="1"/>
    <col min="7" max="7" width="20.8984375" customWidth="1"/>
    <col min="8" max="8" width="20.8984375" hidden="1" customWidth="1"/>
    <col min="9" max="9" width="11.3984375" style="2" customWidth="1"/>
    <col min="10" max="10" width="10" style="11" hidden="1" customWidth="1"/>
    <col min="11" max="11" width="11.296875" customWidth="1"/>
    <col min="12" max="12" width="2.69921875" customWidth="1"/>
    <col min="13" max="13" width="3.296875" customWidth="1"/>
    <col min="14" max="14" width="7.09765625" customWidth="1"/>
    <col min="15" max="16" width="6.296875" customWidth="1"/>
    <col min="17" max="17" width="15.3984375" hidden="1" customWidth="1"/>
    <col min="18" max="18" width="57.296875" customWidth="1"/>
    <col min="19" max="19" width="33.296875" customWidth="1"/>
    <col min="20" max="20" width="20.8984375" customWidth="1"/>
    <col min="21" max="21" width="2.69921875" customWidth="1"/>
    <col min="22" max="22" width="3.296875" customWidth="1"/>
    <col min="23" max="23" width="7.09765625" customWidth="1"/>
    <col min="24" max="24" width="6.296875" customWidth="1"/>
    <col min="25" max="25" width="7.296875" customWidth="1"/>
    <col min="26" max="26" width="15.3984375" hidden="1" customWidth="1"/>
    <col min="27" max="27" width="57.296875" customWidth="1"/>
    <col min="28" max="28" width="33.296875" customWidth="1"/>
    <col min="29" max="29" width="20.8984375" customWidth="1"/>
    <col min="30" max="30" width="2.69921875" customWidth="1"/>
    <col min="31" max="31" width="3.296875" customWidth="1"/>
    <col min="32" max="32" width="7.09765625" customWidth="1"/>
    <col min="33" max="33" width="6.296875" customWidth="1"/>
    <col min="34" max="34" width="7.296875" customWidth="1"/>
    <col min="35" max="35" width="15.3984375" hidden="1" customWidth="1"/>
    <col min="36" max="36" width="57.296875" customWidth="1"/>
    <col min="37" max="37" width="33.296875" customWidth="1"/>
    <col min="38" max="38" width="20.8984375" customWidth="1"/>
    <col min="39" max="16384" width="9.09765625" hidden="1"/>
  </cols>
  <sheetData>
    <row r="1" spans="1:38" ht="15">
      <c r="E1" t="s">
        <v>93</v>
      </c>
    </row>
    <row r="2" spans="1:38" ht="61.95" customHeight="1">
      <c r="E2" s="7" t="s">
        <v>40</v>
      </c>
      <c r="F2" s="9"/>
      <c r="I2" s="31" t="s">
        <v>50</v>
      </c>
      <c r="K2" s="36">
        <f>(SUM($I$8:$I$67))*1440</f>
        <v>0</v>
      </c>
      <c r="R2" s="7" t="s">
        <v>43</v>
      </c>
      <c r="AA2" s="7" t="s">
        <v>88</v>
      </c>
      <c r="AJ2" s="7" t="s">
        <v>48</v>
      </c>
    </row>
    <row r="3" spans="1:38" ht="15" customHeight="1">
      <c r="E3" s="86">
        <f>'Cover Page'!$D$11</f>
        <v>0</v>
      </c>
      <c r="F3" s="17" t="s">
        <v>10</v>
      </c>
      <c r="G3" s="17" t="s">
        <v>0</v>
      </c>
      <c r="H3" s="2"/>
      <c r="I3" s="32" t="s">
        <v>49</v>
      </c>
      <c r="K3" s="35">
        <f>SUM($K$8:$K$67)</f>
        <v>0</v>
      </c>
    </row>
    <row r="4" spans="1:38" ht="15" customHeight="1">
      <c r="E4" s="86"/>
      <c r="F4" s="70"/>
      <c r="G4" s="71"/>
      <c r="H4" s="2"/>
    </row>
    <row r="5" spans="1:38" ht="15" customHeight="1">
      <c r="E5" s="7"/>
      <c r="F5" s="43">
        <f>F4</f>
        <v>0</v>
      </c>
      <c r="G5" s="2"/>
      <c r="H5" s="2"/>
    </row>
    <row r="6" spans="1:38" ht="15">
      <c r="N6" s="9"/>
      <c r="O6" s="9"/>
      <c r="P6" s="9"/>
      <c r="Q6" s="10"/>
      <c r="W6" s="9"/>
      <c r="X6" s="9"/>
      <c r="Y6" s="9"/>
      <c r="Z6" s="10"/>
      <c r="AF6" s="9"/>
      <c r="AG6" s="9"/>
      <c r="AH6" s="9"/>
      <c r="AI6" s="10"/>
    </row>
    <row r="7" spans="1:38" s="6" customFormat="1" ht="15">
      <c r="A7" s="12" t="s">
        <v>1</v>
      </c>
      <c r="B7" s="12" t="s">
        <v>2</v>
      </c>
      <c r="C7" s="12" t="s">
        <v>3</v>
      </c>
      <c r="D7" s="13" t="s">
        <v>53</v>
      </c>
      <c r="E7" s="14" t="s">
        <v>13</v>
      </c>
      <c r="F7" s="14" t="s">
        <v>16</v>
      </c>
      <c r="G7" s="14" t="s">
        <v>14</v>
      </c>
      <c r="H7" s="14" t="s">
        <v>41</v>
      </c>
      <c r="I7" s="15" t="s">
        <v>39</v>
      </c>
      <c r="J7" s="16" t="s">
        <v>42</v>
      </c>
      <c r="K7" s="14" t="s">
        <v>15</v>
      </c>
      <c r="N7" s="19" t="s">
        <v>1</v>
      </c>
      <c r="O7" s="20" t="s">
        <v>2</v>
      </c>
      <c r="P7" s="20" t="s">
        <v>3</v>
      </c>
      <c r="Q7" s="21" t="s">
        <v>5</v>
      </c>
      <c r="R7" s="22" t="s">
        <v>13</v>
      </c>
      <c r="S7" s="22" t="s">
        <v>16</v>
      </c>
      <c r="T7" s="22" t="s">
        <v>14</v>
      </c>
      <c r="W7" s="19" t="s">
        <v>1</v>
      </c>
      <c r="X7" s="20" t="s">
        <v>2</v>
      </c>
      <c r="Y7" s="20" t="s">
        <v>3</v>
      </c>
      <c r="Z7" s="21" t="s">
        <v>5</v>
      </c>
      <c r="AA7" s="22" t="s">
        <v>13</v>
      </c>
      <c r="AB7" s="22" t="s">
        <v>16</v>
      </c>
      <c r="AC7" s="22" t="s">
        <v>14</v>
      </c>
      <c r="AF7" s="19" t="s">
        <v>1</v>
      </c>
      <c r="AG7" s="20" t="s">
        <v>2</v>
      </c>
      <c r="AH7" s="20" t="s">
        <v>3</v>
      </c>
      <c r="AI7" s="21" t="s">
        <v>5</v>
      </c>
      <c r="AJ7" s="22" t="s">
        <v>13</v>
      </c>
      <c r="AK7" s="22" t="s">
        <v>16</v>
      </c>
      <c r="AL7" s="22" t="s">
        <v>14</v>
      </c>
    </row>
    <row r="8" spans="1:38" ht="15">
      <c r="A8" s="9">
        <f>G4</f>
        <v>0</v>
      </c>
      <c r="B8" s="9" t="str">
        <f>IF(ISBLANK(C8),"",A8+C8)</f>
        <v/>
      </c>
      <c r="C8" s="64"/>
      <c r="D8" s="10">
        <v>1</v>
      </c>
      <c r="E8" s="45"/>
      <c r="F8" s="45"/>
      <c r="G8" s="45"/>
      <c r="H8">
        <f>IF(ISBLANK(G8),0,VLOOKUP(G8,Table!C:D,2,FALSE))</f>
        <v>0</v>
      </c>
      <c r="I8" s="2">
        <f>IF($H8=0,0,((C8)))</f>
        <v>0</v>
      </c>
      <c r="J8" s="11" t="e">
        <f t="shared" ref="J8:J39" si="0">((B8-A8)*1440)*H8</f>
        <v>#VALUE!</v>
      </c>
      <c r="K8" s="11">
        <f t="shared" ref="K8:K14" si="1">IF(H8=0,0,J8/50)</f>
        <v>0</v>
      </c>
      <c r="N8" s="23">
        <f>$A8</f>
        <v>0</v>
      </c>
      <c r="O8" s="24" t="str">
        <f>$B8</f>
        <v/>
      </c>
      <c r="P8" s="24"/>
      <c r="Q8" s="25"/>
      <c r="R8" s="65"/>
      <c r="S8" s="65"/>
      <c r="T8" s="65"/>
      <c r="W8" s="23">
        <f>$A8</f>
        <v>0</v>
      </c>
      <c r="X8" s="24" t="str">
        <f>$B8</f>
        <v/>
      </c>
      <c r="Y8" s="24" t="str">
        <f>IF(ISBLANK($C8),"",$C8)</f>
        <v/>
      </c>
      <c r="Z8" s="25"/>
      <c r="AA8" s="65"/>
      <c r="AB8" s="65"/>
      <c r="AC8" s="65"/>
      <c r="AF8" s="23">
        <f>$A8</f>
        <v>0</v>
      </c>
      <c r="AG8" s="24" t="str">
        <f>$B8</f>
        <v/>
      </c>
      <c r="AH8" s="24" t="str">
        <f>IF(ISBLANK($C8),"",$C8)</f>
        <v/>
      </c>
      <c r="AI8" s="25"/>
      <c r="AJ8" s="65" t="str">
        <f t="shared" ref="AJ8:AJ39" si="2">IF(ISBLANK(AI8),"",VLOOKUP($Q8,$D:$F,2,FALSE))</f>
        <v/>
      </c>
      <c r="AK8" s="65" t="str">
        <f t="shared" ref="AK8:AK39" si="3">IF(ISBLANK(AI8),"",VLOOKUP($Q8,$D:$F,3,FALSE))</f>
        <v/>
      </c>
      <c r="AL8" s="65"/>
    </row>
    <row r="9" spans="1:38" ht="15">
      <c r="A9" s="9" t="str">
        <f>IF(ISBLANK(B8),"",B8)</f>
        <v/>
      </c>
      <c r="B9" s="9" t="str">
        <f t="shared" ref="B9:B67" si="4">IF(ISBLANK(C9),"",A9+C9)</f>
        <v/>
      </c>
      <c r="C9" s="64"/>
      <c r="D9" s="10">
        <v>2</v>
      </c>
      <c r="E9" s="45"/>
      <c r="F9" s="45"/>
      <c r="G9" s="45"/>
      <c r="H9">
        <f>IF(ISBLANK(G9),0,VLOOKUP(G9,Table!C:D,2,FALSE))</f>
        <v>0</v>
      </c>
      <c r="I9" s="2">
        <f t="shared" ref="I9:I67" si="5">IF($H9=0,0,((C9)))</f>
        <v>0</v>
      </c>
      <c r="J9" s="11" t="e">
        <f t="shared" si="0"/>
        <v>#VALUE!</v>
      </c>
      <c r="K9" s="11">
        <f t="shared" si="1"/>
        <v>0</v>
      </c>
      <c r="N9" s="26" t="str">
        <f t="shared" ref="N9:N67" si="6">$A9</f>
        <v/>
      </c>
      <c r="O9" s="27" t="str">
        <f t="shared" ref="O9:O67" si="7">$B9</f>
        <v/>
      </c>
      <c r="P9" s="27"/>
      <c r="Q9" s="28"/>
      <c r="R9" s="66"/>
      <c r="S9" s="66"/>
      <c r="T9" s="66"/>
      <c r="W9" s="26" t="str">
        <f t="shared" ref="W9:W67" si="8">$A9</f>
        <v/>
      </c>
      <c r="X9" s="27" t="str">
        <f t="shared" ref="X9:X67" si="9">$B9</f>
        <v/>
      </c>
      <c r="Y9" s="27" t="str">
        <f t="shared" ref="Y9:Y67" si="10">IF(ISBLANK($C9),"",$C9)</f>
        <v/>
      </c>
      <c r="Z9" s="28"/>
      <c r="AA9" s="66"/>
      <c r="AB9" s="66"/>
      <c r="AC9" s="66"/>
      <c r="AF9" s="26" t="str">
        <f t="shared" ref="AF9:AF67" si="11">$A9</f>
        <v/>
      </c>
      <c r="AG9" s="27" t="str">
        <f t="shared" ref="AG9:AG67" si="12">$B9</f>
        <v/>
      </c>
      <c r="AH9" s="27" t="str">
        <f t="shared" ref="AH9:AH67" si="13">IF(ISBLANK($C9),"",$C9)</f>
        <v/>
      </c>
      <c r="AI9" s="28"/>
      <c r="AJ9" s="66" t="str">
        <f t="shared" si="2"/>
        <v/>
      </c>
      <c r="AK9" s="66" t="str">
        <f t="shared" si="3"/>
        <v/>
      </c>
      <c r="AL9" s="66"/>
    </row>
    <row r="10" spans="1:38" ht="15">
      <c r="A10" s="9" t="str">
        <f t="shared" ref="A10:A67" si="14">IF(ISBLANK(B9),"",B9)</f>
        <v/>
      </c>
      <c r="B10" s="9" t="str">
        <f t="shared" si="4"/>
        <v/>
      </c>
      <c r="C10" s="64"/>
      <c r="D10" s="10">
        <v>3</v>
      </c>
      <c r="E10" s="45"/>
      <c r="F10" s="45"/>
      <c r="G10" s="45"/>
      <c r="H10">
        <f>IF(ISBLANK(G10),0,VLOOKUP(G10,Table!C:D,2,FALSE))</f>
        <v>0</v>
      </c>
      <c r="I10" s="2">
        <f t="shared" si="5"/>
        <v>0</v>
      </c>
      <c r="J10" s="11" t="e">
        <f t="shared" si="0"/>
        <v>#VALUE!</v>
      </c>
      <c r="K10" s="11">
        <f t="shared" si="1"/>
        <v>0</v>
      </c>
      <c r="N10" s="23" t="str">
        <f t="shared" si="6"/>
        <v/>
      </c>
      <c r="O10" s="24" t="str">
        <f t="shared" si="7"/>
        <v/>
      </c>
      <c r="P10" s="24"/>
      <c r="Q10" s="25"/>
      <c r="R10" s="65"/>
      <c r="S10" s="65"/>
      <c r="T10" s="65"/>
      <c r="W10" s="23" t="str">
        <f t="shared" si="8"/>
        <v/>
      </c>
      <c r="X10" s="24" t="str">
        <f t="shared" si="9"/>
        <v/>
      </c>
      <c r="Y10" s="24" t="str">
        <f t="shared" si="10"/>
        <v/>
      </c>
      <c r="Z10" s="25"/>
      <c r="AA10" s="65"/>
      <c r="AB10" s="65"/>
      <c r="AC10" s="65"/>
      <c r="AF10" s="23" t="str">
        <f t="shared" si="11"/>
        <v/>
      </c>
      <c r="AG10" s="24" t="str">
        <f t="shared" si="12"/>
        <v/>
      </c>
      <c r="AH10" s="24" t="str">
        <f t="shared" si="13"/>
        <v/>
      </c>
      <c r="AI10" s="25"/>
      <c r="AJ10" s="65" t="str">
        <f t="shared" si="2"/>
        <v/>
      </c>
      <c r="AK10" s="65" t="str">
        <f t="shared" si="3"/>
        <v/>
      </c>
      <c r="AL10" s="65"/>
    </row>
    <row r="11" spans="1:38" ht="15">
      <c r="A11" s="9" t="str">
        <f t="shared" si="14"/>
        <v/>
      </c>
      <c r="B11" s="9" t="str">
        <f t="shared" si="4"/>
        <v/>
      </c>
      <c r="C11" s="64"/>
      <c r="D11" s="10">
        <v>4</v>
      </c>
      <c r="E11" s="45"/>
      <c r="F11" s="45"/>
      <c r="G11" s="45"/>
      <c r="H11">
        <f>IF(ISBLANK(G11),0,VLOOKUP(G11,Table!C:D,2,FALSE))</f>
        <v>0</v>
      </c>
      <c r="I11" s="2">
        <f t="shared" si="5"/>
        <v>0</v>
      </c>
      <c r="J11" s="11" t="e">
        <f t="shared" si="0"/>
        <v>#VALUE!</v>
      </c>
      <c r="K11" s="11">
        <f t="shared" si="1"/>
        <v>0</v>
      </c>
      <c r="N11" s="26" t="str">
        <f t="shared" si="6"/>
        <v/>
      </c>
      <c r="O11" s="27" t="str">
        <f t="shared" si="7"/>
        <v/>
      </c>
      <c r="P11" s="27"/>
      <c r="Q11" s="28"/>
      <c r="R11" s="66"/>
      <c r="S11" s="66"/>
      <c r="T11" s="66"/>
      <c r="W11" s="26" t="str">
        <f t="shared" si="8"/>
        <v/>
      </c>
      <c r="X11" s="27" t="str">
        <f t="shared" si="9"/>
        <v/>
      </c>
      <c r="Y11" s="27" t="str">
        <f t="shared" si="10"/>
        <v/>
      </c>
      <c r="Z11" s="28"/>
      <c r="AA11" s="66"/>
      <c r="AB11" s="66"/>
      <c r="AC11" s="66"/>
      <c r="AF11" s="26" t="str">
        <f t="shared" si="11"/>
        <v/>
      </c>
      <c r="AG11" s="27" t="str">
        <f t="shared" si="12"/>
        <v/>
      </c>
      <c r="AH11" s="27" t="str">
        <f t="shared" si="13"/>
        <v/>
      </c>
      <c r="AI11" s="28"/>
      <c r="AJ11" s="66" t="str">
        <f t="shared" si="2"/>
        <v/>
      </c>
      <c r="AK11" s="66" t="str">
        <f t="shared" si="3"/>
        <v/>
      </c>
      <c r="AL11" s="66"/>
    </row>
    <row r="12" spans="1:38" ht="15">
      <c r="A12" s="9" t="str">
        <f t="shared" si="14"/>
        <v/>
      </c>
      <c r="B12" s="9" t="str">
        <f t="shared" si="4"/>
        <v/>
      </c>
      <c r="C12" s="64"/>
      <c r="D12" s="10">
        <v>5</v>
      </c>
      <c r="E12" s="45"/>
      <c r="F12" s="45"/>
      <c r="G12" s="45"/>
      <c r="H12">
        <f>IF(ISBLANK(G12),0,VLOOKUP(G12,Table!C:D,2,FALSE))</f>
        <v>0</v>
      </c>
      <c r="I12" s="2">
        <f t="shared" si="5"/>
        <v>0</v>
      </c>
      <c r="J12" s="11" t="e">
        <f t="shared" si="0"/>
        <v>#VALUE!</v>
      </c>
      <c r="K12" s="11">
        <f t="shared" si="1"/>
        <v>0</v>
      </c>
      <c r="N12" s="23" t="str">
        <f t="shared" si="6"/>
        <v/>
      </c>
      <c r="O12" s="24" t="str">
        <f t="shared" si="7"/>
        <v/>
      </c>
      <c r="P12" s="24"/>
      <c r="Q12" s="25"/>
      <c r="R12" s="65"/>
      <c r="S12" s="65"/>
      <c r="T12" s="65"/>
      <c r="W12" s="23" t="str">
        <f t="shared" si="8"/>
        <v/>
      </c>
      <c r="X12" s="24" t="str">
        <f t="shared" si="9"/>
        <v/>
      </c>
      <c r="Y12" s="24" t="str">
        <f t="shared" si="10"/>
        <v/>
      </c>
      <c r="Z12" s="25"/>
      <c r="AA12" s="65"/>
      <c r="AB12" s="65"/>
      <c r="AC12" s="65"/>
      <c r="AF12" s="23" t="str">
        <f t="shared" si="11"/>
        <v/>
      </c>
      <c r="AG12" s="24" t="str">
        <f t="shared" si="12"/>
        <v/>
      </c>
      <c r="AH12" s="24" t="str">
        <f t="shared" si="13"/>
        <v/>
      </c>
      <c r="AI12" s="25"/>
      <c r="AJ12" s="65" t="str">
        <f t="shared" si="2"/>
        <v/>
      </c>
      <c r="AK12" s="65" t="str">
        <f t="shared" si="3"/>
        <v/>
      </c>
      <c r="AL12" s="65"/>
    </row>
    <row r="13" spans="1:38" ht="15">
      <c r="A13" s="9" t="str">
        <f t="shared" si="14"/>
        <v/>
      </c>
      <c r="B13" s="9" t="str">
        <f t="shared" si="4"/>
        <v/>
      </c>
      <c r="C13" s="64"/>
      <c r="D13" s="10">
        <v>6</v>
      </c>
      <c r="E13" s="45"/>
      <c r="F13" s="45"/>
      <c r="G13" s="45"/>
      <c r="H13">
        <f>IF(ISBLANK(G13),0,VLOOKUP(G13,Table!C:D,2,FALSE))</f>
        <v>0</v>
      </c>
      <c r="I13" s="2">
        <f t="shared" si="5"/>
        <v>0</v>
      </c>
      <c r="J13" s="11" t="e">
        <f t="shared" si="0"/>
        <v>#VALUE!</v>
      </c>
      <c r="K13" s="11">
        <f t="shared" si="1"/>
        <v>0</v>
      </c>
      <c r="N13" s="26" t="str">
        <f t="shared" si="6"/>
        <v/>
      </c>
      <c r="O13" s="27" t="str">
        <f t="shared" si="7"/>
        <v/>
      </c>
      <c r="P13" s="27"/>
      <c r="Q13" s="28"/>
      <c r="R13" s="66"/>
      <c r="S13" s="66"/>
      <c r="T13" s="66"/>
      <c r="W13" s="26" t="str">
        <f t="shared" si="8"/>
        <v/>
      </c>
      <c r="X13" s="27" t="str">
        <f t="shared" si="9"/>
        <v/>
      </c>
      <c r="Y13" s="27" t="str">
        <f t="shared" si="10"/>
        <v/>
      </c>
      <c r="Z13" s="28"/>
      <c r="AA13" s="66"/>
      <c r="AB13" s="66"/>
      <c r="AC13" s="66"/>
      <c r="AF13" s="26" t="str">
        <f t="shared" si="11"/>
        <v/>
      </c>
      <c r="AG13" s="27" t="str">
        <f t="shared" si="12"/>
        <v/>
      </c>
      <c r="AH13" s="27" t="str">
        <f t="shared" si="13"/>
        <v/>
      </c>
      <c r="AI13" s="28"/>
      <c r="AJ13" s="66" t="str">
        <f t="shared" si="2"/>
        <v/>
      </c>
      <c r="AK13" s="66" t="str">
        <f t="shared" si="3"/>
        <v/>
      </c>
      <c r="AL13" s="66"/>
    </row>
    <row r="14" spans="1:38" ht="15">
      <c r="A14" s="9" t="str">
        <f t="shared" si="14"/>
        <v/>
      </c>
      <c r="B14" s="9" t="str">
        <f t="shared" si="4"/>
        <v/>
      </c>
      <c r="C14" s="64"/>
      <c r="D14" s="10">
        <v>7</v>
      </c>
      <c r="E14" s="45"/>
      <c r="F14" s="45"/>
      <c r="G14" s="45"/>
      <c r="H14">
        <f>IF(ISBLANK(G14),0,VLOOKUP(G14,Table!C:D,2,FALSE))</f>
        <v>0</v>
      </c>
      <c r="I14" s="2">
        <f t="shared" si="5"/>
        <v>0</v>
      </c>
      <c r="J14" s="11" t="e">
        <f t="shared" si="0"/>
        <v>#VALUE!</v>
      </c>
      <c r="K14" s="11">
        <f t="shared" si="1"/>
        <v>0</v>
      </c>
      <c r="N14" s="23" t="str">
        <f t="shared" si="6"/>
        <v/>
      </c>
      <c r="O14" s="24" t="str">
        <f t="shared" si="7"/>
        <v/>
      </c>
      <c r="P14" s="24"/>
      <c r="Q14" s="25"/>
      <c r="R14" s="65"/>
      <c r="S14" s="65"/>
      <c r="T14" s="65"/>
      <c r="W14" s="23" t="str">
        <f t="shared" si="8"/>
        <v/>
      </c>
      <c r="X14" s="24" t="str">
        <f t="shared" si="9"/>
        <v/>
      </c>
      <c r="Y14" s="24" t="str">
        <f t="shared" si="10"/>
        <v/>
      </c>
      <c r="Z14" s="25"/>
      <c r="AA14" s="65"/>
      <c r="AB14" s="65"/>
      <c r="AC14" s="65"/>
      <c r="AF14" s="23" t="str">
        <f t="shared" si="11"/>
        <v/>
      </c>
      <c r="AG14" s="24" t="str">
        <f t="shared" si="12"/>
        <v/>
      </c>
      <c r="AH14" s="24" t="str">
        <f t="shared" si="13"/>
        <v/>
      </c>
      <c r="AI14" s="25"/>
      <c r="AJ14" s="65" t="str">
        <f t="shared" si="2"/>
        <v/>
      </c>
      <c r="AK14" s="65" t="str">
        <f t="shared" si="3"/>
        <v/>
      </c>
      <c r="AL14" s="65"/>
    </row>
    <row r="15" spans="1:38" ht="15">
      <c r="A15" s="9" t="str">
        <f t="shared" si="14"/>
        <v/>
      </c>
      <c r="B15" s="9" t="str">
        <f t="shared" si="4"/>
        <v/>
      </c>
      <c r="C15" s="64"/>
      <c r="D15" s="10">
        <v>8</v>
      </c>
      <c r="E15" s="45"/>
      <c r="F15" s="45"/>
      <c r="G15" s="45"/>
      <c r="H15">
        <f>IF(ISBLANK(G15),0,VLOOKUP(G15,Table!C:D,2,FALSE))</f>
        <v>0</v>
      </c>
      <c r="I15" s="2">
        <f t="shared" si="5"/>
        <v>0</v>
      </c>
      <c r="J15" s="11" t="e">
        <f t="shared" si="0"/>
        <v>#VALUE!</v>
      </c>
      <c r="K15" s="11">
        <f>IF(H15=0,0,J15/50)</f>
        <v>0</v>
      </c>
      <c r="N15" s="26" t="str">
        <f t="shared" si="6"/>
        <v/>
      </c>
      <c r="O15" s="27" t="str">
        <f t="shared" si="7"/>
        <v/>
      </c>
      <c r="P15" s="27"/>
      <c r="Q15" s="28"/>
      <c r="R15" s="66"/>
      <c r="S15" s="66"/>
      <c r="T15" s="66"/>
      <c r="W15" s="26" t="str">
        <f t="shared" si="8"/>
        <v/>
      </c>
      <c r="X15" s="27" t="str">
        <f t="shared" si="9"/>
        <v/>
      </c>
      <c r="Y15" s="27" t="str">
        <f t="shared" si="10"/>
        <v/>
      </c>
      <c r="Z15" s="28"/>
      <c r="AA15" s="66"/>
      <c r="AB15" s="66"/>
      <c r="AC15" s="66"/>
      <c r="AF15" s="26" t="str">
        <f t="shared" si="11"/>
        <v/>
      </c>
      <c r="AG15" s="27" t="str">
        <f t="shared" si="12"/>
        <v/>
      </c>
      <c r="AH15" s="27" t="str">
        <f t="shared" si="13"/>
        <v/>
      </c>
      <c r="AI15" s="28"/>
      <c r="AJ15" s="66" t="str">
        <f t="shared" si="2"/>
        <v/>
      </c>
      <c r="AK15" s="66" t="str">
        <f t="shared" si="3"/>
        <v/>
      </c>
      <c r="AL15" s="66"/>
    </row>
    <row r="16" spans="1:38" ht="15">
      <c r="A16" s="9" t="str">
        <f t="shared" si="14"/>
        <v/>
      </c>
      <c r="B16" s="9" t="str">
        <f t="shared" si="4"/>
        <v/>
      </c>
      <c r="C16" s="64"/>
      <c r="D16" s="10">
        <v>9</v>
      </c>
      <c r="E16" s="45"/>
      <c r="F16" s="45"/>
      <c r="G16" s="45"/>
      <c r="H16">
        <f>IF(ISBLANK(G16),0,VLOOKUP(G16,Table!C:D,2,FALSE))</f>
        <v>0</v>
      </c>
      <c r="I16" s="2">
        <f t="shared" si="5"/>
        <v>0</v>
      </c>
      <c r="J16" s="11" t="e">
        <f t="shared" si="0"/>
        <v>#VALUE!</v>
      </c>
      <c r="K16" s="11">
        <f t="shared" ref="K16:K67" si="15">IF(H16=0,0,J16/50)</f>
        <v>0</v>
      </c>
      <c r="N16" s="23" t="str">
        <f t="shared" si="6"/>
        <v/>
      </c>
      <c r="O16" s="24" t="str">
        <f t="shared" si="7"/>
        <v/>
      </c>
      <c r="P16" s="24"/>
      <c r="Q16" s="25"/>
      <c r="R16" s="65"/>
      <c r="S16" s="65"/>
      <c r="T16" s="65"/>
      <c r="W16" s="23" t="str">
        <f t="shared" si="8"/>
        <v/>
      </c>
      <c r="X16" s="24" t="str">
        <f t="shared" si="9"/>
        <v/>
      </c>
      <c r="Y16" s="24" t="str">
        <f t="shared" si="10"/>
        <v/>
      </c>
      <c r="Z16" s="25"/>
      <c r="AA16" s="65"/>
      <c r="AB16" s="65"/>
      <c r="AC16" s="65"/>
      <c r="AF16" s="23" t="str">
        <f t="shared" si="11"/>
        <v/>
      </c>
      <c r="AG16" s="24" t="str">
        <f t="shared" si="12"/>
        <v/>
      </c>
      <c r="AH16" s="24" t="str">
        <f t="shared" si="13"/>
        <v/>
      </c>
      <c r="AI16" s="25"/>
      <c r="AJ16" s="65" t="str">
        <f t="shared" si="2"/>
        <v/>
      </c>
      <c r="AK16" s="65" t="str">
        <f t="shared" si="3"/>
        <v/>
      </c>
      <c r="AL16" s="65"/>
    </row>
    <row r="17" spans="1:38" ht="15">
      <c r="A17" s="9" t="str">
        <f t="shared" si="14"/>
        <v/>
      </c>
      <c r="B17" s="9" t="str">
        <f t="shared" si="4"/>
        <v/>
      </c>
      <c r="C17" s="64"/>
      <c r="D17" s="10">
        <v>10</v>
      </c>
      <c r="E17" s="45"/>
      <c r="F17" s="45"/>
      <c r="G17" s="45"/>
      <c r="H17">
        <f>IF(ISBLANK(G17),0,VLOOKUP(G17,Table!C:D,2,FALSE))</f>
        <v>0</v>
      </c>
      <c r="I17" s="2">
        <f t="shared" si="5"/>
        <v>0</v>
      </c>
      <c r="J17" s="11" t="e">
        <f t="shared" si="0"/>
        <v>#VALUE!</v>
      </c>
      <c r="K17" s="11">
        <f t="shared" si="15"/>
        <v>0</v>
      </c>
      <c r="N17" s="26" t="str">
        <f t="shared" si="6"/>
        <v/>
      </c>
      <c r="O17" s="27" t="str">
        <f t="shared" si="7"/>
        <v/>
      </c>
      <c r="P17" s="27"/>
      <c r="Q17" s="28"/>
      <c r="R17" s="66"/>
      <c r="S17" s="66"/>
      <c r="T17" s="66"/>
      <c r="W17" s="26" t="str">
        <f t="shared" si="8"/>
        <v/>
      </c>
      <c r="X17" s="27" t="str">
        <f t="shared" si="9"/>
        <v/>
      </c>
      <c r="Y17" s="27" t="str">
        <f t="shared" si="10"/>
        <v/>
      </c>
      <c r="Z17" s="28"/>
      <c r="AA17" s="66"/>
      <c r="AB17" s="66"/>
      <c r="AC17" s="66"/>
      <c r="AF17" s="26" t="str">
        <f t="shared" si="11"/>
        <v/>
      </c>
      <c r="AG17" s="27" t="str">
        <f t="shared" si="12"/>
        <v/>
      </c>
      <c r="AH17" s="27" t="str">
        <f t="shared" si="13"/>
        <v/>
      </c>
      <c r="AI17" s="28"/>
      <c r="AJ17" s="66" t="str">
        <f t="shared" si="2"/>
        <v/>
      </c>
      <c r="AK17" s="66" t="str">
        <f t="shared" si="3"/>
        <v/>
      </c>
      <c r="AL17" s="66"/>
    </row>
    <row r="18" spans="1:38" ht="15">
      <c r="A18" s="9" t="str">
        <f t="shared" si="14"/>
        <v/>
      </c>
      <c r="B18" s="9" t="str">
        <f t="shared" si="4"/>
        <v/>
      </c>
      <c r="C18" s="64"/>
      <c r="D18" s="10">
        <v>11</v>
      </c>
      <c r="E18" s="45"/>
      <c r="F18" s="45"/>
      <c r="G18" s="45"/>
      <c r="H18">
        <f>IF(ISBLANK(G18),0,VLOOKUP(G18,Table!C:D,2,FALSE))</f>
        <v>0</v>
      </c>
      <c r="I18" s="2">
        <f t="shared" si="5"/>
        <v>0</v>
      </c>
      <c r="J18" s="11" t="e">
        <f t="shared" si="0"/>
        <v>#VALUE!</v>
      </c>
      <c r="K18" s="11">
        <f t="shared" si="15"/>
        <v>0</v>
      </c>
      <c r="N18" s="23" t="str">
        <f t="shared" si="6"/>
        <v/>
      </c>
      <c r="O18" s="24" t="str">
        <f t="shared" si="7"/>
        <v/>
      </c>
      <c r="P18" s="24"/>
      <c r="Q18" s="25"/>
      <c r="R18" s="65"/>
      <c r="S18" s="65"/>
      <c r="T18" s="65"/>
      <c r="W18" s="23" t="str">
        <f t="shared" si="8"/>
        <v/>
      </c>
      <c r="X18" s="24" t="str">
        <f t="shared" si="9"/>
        <v/>
      </c>
      <c r="Y18" s="24" t="str">
        <f t="shared" si="10"/>
        <v/>
      </c>
      <c r="Z18" s="25"/>
      <c r="AA18" s="65"/>
      <c r="AB18" s="65"/>
      <c r="AC18" s="65"/>
      <c r="AF18" s="23" t="str">
        <f t="shared" si="11"/>
        <v/>
      </c>
      <c r="AG18" s="24" t="str">
        <f t="shared" si="12"/>
        <v/>
      </c>
      <c r="AH18" s="24" t="str">
        <f t="shared" si="13"/>
        <v/>
      </c>
      <c r="AI18" s="25"/>
      <c r="AJ18" s="65" t="str">
        <f t="shared" si="2"/>
        <v/>
      </c>
      <c r="AK18" s="65" t="str">
        <f t="shared" si="3"/>
        <v/>
      </c>
      <c r="AL18" s="65"/>
    </row>
    <row r="19" spans="1:38" ht="15">
      <c r="A19" s="9" t="str">
        <f t="shared" si="14"/>
        <v/>
      </c>
      <c r="B19" s="9" t="str">
        <f t="shared" si="4"/>
        <v/>
      </c>
      <c r="C19" s="64"/>
      <c r="D19" s="10">
        <v>12</v>
      </c>
      <c r="E19" s="45"/>
      <c r="F19" s="45"/>
      <c r="G19" s="45"/>
      <c r="H19">
        <f>IF(ISBLANK(G19),0,VLOOKUP(G19,Table!C:D,2,FALSE))</f>
        <v>0</v>
      </c>
      <c r="I19" s="2">
        <f t="shared" si="5"/>
        <v>0</v>
      </c>
      <c r="J19" s="11" t="e">
        <f t="shared" si="0"/>
        <v>#VALUE!</v>
      </c>
      <c r="K19" s="11">
        <f t="shared" si="15"/>
        <v>0</v>
      </c>
      <c r="N19" s="26" t="str">
        <f t="shared" si="6"/>
        <v/>
      </c>
      <c r="O19" s="27" t="str">
        <f t="shared" si="7"/>
        <v/>
      </c>
      <c r="P19" s="27"/>
      <c r="Q19" s="28"/>
      <c r="R19" s="66"/>
      <c r="S19" s="66"/>
      <c r="T19" s="66"/>
      <c r="W19" s="26" t="str">
        <f t="shared" si="8"/>
        <v/>
      </c>
      <c r="X19" s="27" t="str">
        <f t="shared" si="9"/>
        <v/>
      </c>
      <c r="Y19" s="27" t="str">
        <f t="shared" si="10"/>
        <v/>
      </c>
      <c r="Z19" s="28"/>
      <c r="AA19" s="66"/>
      <c r="AB19" s="66"/>
      <c r="AC19" s="66"/>
      <c r="AF19" s="26" t="str">
        <f t="shared" si="11"/>
        <v/>
      </c>
      <c r="AG19" s="27" t="str">
        <f t="shared" si="12"/>
        <v/>
      </c>
      <c r="AH19" s="27" t="str">
        <f t="shared" si="13"/>
        <v/>
      </c>
      <c r="AI19" s="28"/>
      <c r="AJ19" s="66" t="str">
        <f t="shared" si="2"/>
        <v/>
      </c>
      <c r="AK19" s="66" t="str">
        <f t="shared" si="3"/>
        <v/>
      </c>
      <c r="AL19" s="66"/>
    </row>
    <row r="20" spans="1:38" ht="15">
      <c r="A20" s="9" t="str">
        <f t="shared" si="14"/>
        <v/>
      </c>
      <c r="B20" s="9" t="str">
        <f t="shared" si="4"/>
        <v/>
      </c>
      <c r="C20" s="64"/>
      <c r="D20" s="10">
        <v>13</v>
      </c>
      <c r="E20" s="45"/>
      <c r="F20" s="45"/>
      <c r="G20" s="45"/>
      <c r="H20">
        <f>IF(ISBLANK(G20),0,VLOOKUP(G20,Table!C:D,2,FALSE))</f>
        <v>0</v>
      </c>
      <c r="I20" s="2">
        <f t="shared" si="5"/>
        <v>0</v>
      </c>
      <c r="J20" s="11" t="e">
        <f t="shared" si="0"/>
        <v>#VALUE!</v>
      </c>
      <c r="K20" s="11">
        <f t="shared" si="15"/>
        <v>0</v>
      </c>
      <c r="N20" s="23" t="str">
        <f t="shared" si="6"/>
        <v/>
      </c>
      <c r="O20" s="24" t="str">
        <f t="shared" si="7"/>
        <v/>
      </c>
      <c r="P20" s="24"/>
      <c r="Q20" s="25"/>
      <c r="R20" s="65"/>
      <c r="S20" s="65"/>
      <c r="T20" s="65"/>
      <c r="W20" s="23" t="str">
        <f t="shared" si="8"/>
        <v/>
      </c>
      <c r="X20" s="24" t="str">
        <f t="shared" si="9"/>
        <v/>
      </c>
      <c r="Y20" s="24" t="str">
        <f t="shared" si="10"/>
        <v/>
      </c>
      <c r="Z20" s="25"/>
      <c r="AA20" s="65"/>
      <c r="AB20" s="65"/>
      <c r="AC20" s="65"/>
      <c r="AF20" s="23" t="str">
        <f t="shared" si="11"/>
        <v/>
      </c>
      <c r="AG20" s="24" t="str">
        <f t="shared" si="12"/>
        <v/>
      </c>
      <c r="AH20" s="24" t="str">
        <f t="shared" si="13"/>
        <v/>
      </c>
      <c r="AI20" s="25"/>
      <c r="AJ20" s="65" t="str">
        <f t="shared" si="2"/>
        <v/>
      </c>
      <c r="AK20" s="65" t="str">
        <f t="shared" si="3"/>
        <v/>
      </c>
      <c r="AL20" s="65"/>
    </row>
    <row r="21" spans="1:38" ht="15">
      <c r="A21" s="9" t="str">
        <f t="shared" si="14"/>
        <v/>
      </c>
      <c r="B21" s="9" t="str">
        <f t="shared" si="4"/>
        <v/>
      </c>
      <c r="C21" s="64"/>
      <c r="D21" s="10">
        <v>14</v>
      </c>
      <c r="E21" s="45"/>
      <c r="F21" s="45"/>
      <c r="G21" s="45"/>
      <c r="H21">
        <f>IF(ISBLANK(G21),0,VLOOKUP(G21,Table!C:D,2,FALSE))</f>
        <v>0</v>
      </c>
      <c r="I21" s="2">
        <f t="shared" si="5"/>
        <v>0</v>
      </c>
      <c r="J21" s="11" t="e">
        <f t="shared" si="0"/>
        <v>#VALUE!</v>
      </c>
      <c r="K21" s="11">
        <f t="shared" si="15"/>
        <v>0</v>
      </c>
      <c r="N21" s="26" t="str">
        <f t="shared" si="6"/>
        <v/>
      </c>
      <c r="O21" s="27" t="str">
        <f t="shared" si="7"/>
        <v/>
      </c>
      <c r="P21" s="27"/>
      <c r="Q21" s="28"/>
      <c r="R21" s="66"/>
      <c r="S21" s="66"/>
      <c r="T21" s="66"/>
      <c r="W21" s="26" t="str">
        <f t="shared" si="8"/>
        <v/>
      </c>
      <c r="X21" s="27" t="str">
        <f t="shared" si="9"/>
        <v/>
      </c>
      <c r="Y21" s="27" t="str">
        <f t="shared" si="10"/>
        <v/>
      </c>
      <c r="Z21" s="28"/>
      <c r="AA21" s="66"/>
      <c r="AB21" s="66"/>
      <c r="AC21" s="66"/>
      <c r="AF21" s="26" t="str">
        <f t="shared" si="11"/>
        <v/>
      </c>
      <c r="AG21" s="27" t="str">
        <f t="shared" si="12"/>
        <v/>
      </c>
      <c r="AH21" s="27" t="str">
        <f t="shared" si="13"/>
        <v/>
      </c>
      <c r="AI21" s="28"/>
      <c r="AJ21" s="66" t="str">
        <f t="shared" si="2"/>
        <v/>
      </c>
      <c r="AK21" s="66" t="str">
        <f t="shared" si="3"/>
        <v/>
      </c>
      <c r="AL21" s="66"/>
    </row>
    <row r="22" spans="1:38" ht="15">
      <c r="A22" s="9" t="str">
        <f t="shared" si="14"/>
        <v/>
      </c>
      <c r="B22" s="9" t="str">
        <f t="shared" si="4"/>
        <v/>
      </c>
      <c r="C22" s="64"/>
      <c r="D22" s="10">
        <v>15</v>
      </c>
      <c r="E22" s="45"/>
      <c r="F22" s="45"/>
      <c r="G22" s="45"/>
      <c r="H22">
        <f>IF(ISBLANK(G22),0,VLOOKUP(G22,Table!C:D,2,FALSE))</f>
        <v>0</v>
      </c>
      <c r="I22" s="2">
        <f t="shared" si="5"/>
        <v>0</v>
      </c>
      <c r="J22" s="11" t="e">
        <f t="shared" si="0"/>
        <v>#VALUE!</v>
      </c>
      <c r="K22" s="11">
        <f t="shared" si="15"/>
        <v>0</v>
      </c>
      <c r="N22" s="23" t="str">
        <f t="shared" si="6"/>
        <v/>
      </c>
      <c r="O22" s="24" t="str">
        <f t="shared" si="7"/>
        <v/>
      </c>
      <c r="P22" s="24"/>
      <c r="Q22" s="25"/>
      <c r="R22" s="65"/>
      <c r="S22" s="65"/>
      <c r="T22" s="65"/>
      <c r="W22" s="23" t="str">
        <f t="shared" si="8"/>
        <v/>
      </c>
      <c r="X22" s="24" t="str">
        <f t="shared" si="9"/>
        <v/>
      </c>
      <c r="Y22" s="24" t="str">
        <f t="shared" si="10"/>
        <v/>
      </c>
      <c r="Z22" s="25"/>
      <c r="AA22" s="65"/>
      <c r="AB22" s="65"/>
      <c r="AC22" s="65"/>
      <c r="AF22" s="23" t="str">
        <f t="shared" si="11"/>
        <v/>
      </c>
      <c r="AG22" s="24" t="str">
        <f t="shared" si="12"/>
        <v/>
      </c>
      <c r="AH22" s="24" t="str">
        <f t="shared" si="13"/>
        <v/>
      </c>
      <c r="AI22" s="25"/>
      <c r="AJ22" s="65" t="str">
        <f t="shared" si="2"/>
        <v/>
      </c>
      <c r="AK22" s="65" t="str">
        <f t="shared" si="3"/>
        <v/>
      </c>
      <c r="AL22" s="65"/>
    </row>
    <row r="23" spans="1:38" ht="15">
      <c r="A23" s="9" t="str">
        <f t="shared" si="14"/>
        <v/>
      </c>
      <c r="B23" s="9" t="str">
        <f t="shared" si="4"/>
        <v/>
      </c>
      <c r="C23" s="64"/>
      <c r="D23" s="10">
        <v>16</v>
      </c>
      <c r="E23" s="45"/>
      <c r="F23" s="45"/>
      <c r="G23" s="45"/>
      <c r="H23">
        <f>IF(ISBLANK(G23),0,VLOOKUP(G23,Table!C:D,2,FALSE))</f>
        <v>0</v>
      </c>
      <c r="I23" s="2">
        <f t="shared" si="5"/>
        <v>0</v>
      </c>
      <c r="J23" s="11" t="e">
        <f t="shared" si="0"/>
        <v>#VALUE!</v>
      </c>
      <c r="K23" s="11">
        <f t="shared" si="15"/>
        <v>0</v>
      </c>
      <c r="N23" s="26" t="str">
        <f t="shared" si="6"/>
        <v/>
      </c>
      <c r="O23" s="27" t="str">
        <f t="shared" si="7"/>
        <v/>
      </c>
      <c r="P23" s="27"/>
      <c r="Q23" s="28"/>
      <c r="R23" s="66"/>
      <c r="S23" s="66"/>
      <c r="T23" s="66"/>
      <c r="W23" s="26" t="str">
        <f t="shared" si="8"/>
        <v/>
      </c>
      <c r="X23" s="27" t="str">
        <f t="shared" si="9"/>
        <v/>
      </c>
      <c r="Y23" s="27" t="str">
        <f t="shared" si="10"/>
        <v/>
      </c>
      <c r="Z23" s="28"/>
      <c r="AA23" s="66"/>
      <c r="AB23" s="66"/>
      <c r="AC23" s="66"/>
      <c r="AF23" s="26" t="str">
        <f t="shared" si="11"/>
        <v/>
      </c>
      <c r="AG23" s="27" t="str">
        <f t="shared" si="12"/>
        <v/>
      </c>
      <c r="AH23" s="27" t="str">
        <f t="shared" si="13"/>
        <v/>
      </c>
      <c r="AI23" s="28"/>
      <c r="AJ23" s="66" t="str">
        <f t="shared" si="2"/>
        <v/>
      </c>
      <c r="AK23" s="66" t="str">
        <f t="shared" si="3"/>
        <v/>
      </c>
      <c r="AL23" s="66"/>
    </row>
    <row r="24" spans="1:38" ht="15">
      <c r="A24" s="9" t="str">
        <f t="shared" si="14"/>
        <v/>
      </c>
      <c r="B24" s="9" t="str">
        <f t="shared" si="4"/>
        <v/>
      </c>
      <c r="C24" s="64"/>
      <c r="D24" s="10">
        <v>17</v>
      </c>
      <c r="E24" s="45"/>
      <c r="F24" s="45"/>
      <c r="G24" s="45"/>
      <c r="H24">
        <f>IF(ISBLANK(G24),0,VLOOKUP(G24,Table!C:D,2,FALSE))</f>
        <v>0</v>
      </c>
      <c r="I24" s="2">
        <f t="shared" si="5"/>
        <v>0</v>
      </c>
      <c r="J24" s="11" t="e">
        <f t="shared" si="0"/>
        <v>#VALUE!</v>
      </c>
      <c r="K24" s="11">
        <f t="shared" si="15"/>
        <v>0</v>
      </c>
      <c r="N24" s="23" t="str">
        <f t="shared" si="6"/>
        <v/>
      </c>
      <c r="O24" s="24" t="str">
        <f t="shared" si="7"/>
        <v/>
      </c>
      <c r="P24" s="24"/>
      <c r="Q24" s="25"/>
      <c r="R24" s="65"/>
      <c r="S24" s="65"/>
      <c r="T24" s="65"/>
      <c r="W24" s="23" t="str">
        <f t="shared" si="8"/>
        <v/>
      </c>
      <c r="X24" s="24" t="str">
        <f t="shared" si="9"/>
        <v/>
      </c>
      <c r="Y24" s="24" t="str">
        <f t="shared" si="10"/>
        <v/>
      </c>
      <c r="Z24" s="25"/>
      <c r="AA24" s="65"/>
      <c r="AB24" s="65"/>
      <c r="AC24" s="65"/>
      <c r="AF24" s="23" t="str">
        <f t="shared" si="11"/>
        <v/>
      </c>
      <c r="AG24" s="24" t="str">
        <f t="shared" si="12"/>
        <v/>
      </c>
      <c r="AH24" s="24" t="str">
        <f t="shared" si="13"/>
        <v/>
      </c>
      <c r="AI24" s="25"/>
      <c r="AJ24" s="65" t="str">
        <f t="shared" si="2"/>
        <v/>
      </c>
      <c r="AK24" s="65" t="str">
        <f t="shared" si="3"/>
        <v/>
      </c>
      <c r="AL24" s="65"/>
    </row>
    <row r="25" spans="1:38" ht="15">
      <c r="A25" s="9" t="str">
        <f t="shared" si="14"/>
        <v/>
      </c>
      <c r="B25" s="9" t="str">
        <f t="shared" si="4"/>
        <v/>
      </c>
      <c r="C25" s="64"/>
      <c r="D25" s="10">
        <v>18</v>
      </c>
      <c r="E25" s="45"/>
      <c r="F25" s="45"/>
      <c r="G25" s="45"/>
      <c r="H25">
        <f>IF(ISBLANK(G25),0,VLOOKUP(G25,Table!C:D,2,FALSE))</f>
        <v>0</v>
      </c>
      <c r="I25" s="2">
        <f t="shared" si="5"/>
        <v>0</v>
      </c>
      <c r="J25" s="11" t="e">
        <f t="shared" si="0"/>
        <v>#VALUE!</v>
      </c>
      <c r="K25" s="11">
        <f t="shared" si="15"/>
        <v>0</v>
      </c>
      <c r="N25" s="26" t="str">
        <f t="shared" si="6"/>
        <v/>
      </c>
      <c r="O25" s="27" t="str">
        <f t="shared" si="7"/>
        <v/>
      </c>
      <c r="P25" s="27"/>
      <c r="Q25" s="28"/>
      <c r="R25" s="66"/>
      <c r="S25" s="66"/>
      <c r="T25" s="66"/>
      <c r="W25" s="26" t="str">
        <f t="shared" si="8"/>
        <v/>
      </c>
      <c r="X25" s="27" t="str">
        <f t="shared" si="9"/>
        <v/>
      </c>
      <c r="Y25" s="27" t="str">
        <f t="shared" si="10"/>
        <v/>
      </c>
      <c r="Z25" s="28"/>
      <c r="AA25" s="66"/>
      <c r="AB25" s="66"/>
      <c r="AC25" s="66"/>
      <c r="AF25" s="26" t="str">
        <f t="shared" si="11"/>
        <v/>
      </c>
      <c r="AG25" s="27" t="str">
        <f t="shared" si="12"/>
        <v/>
      </c>
      <c r="AH25" s="27" t="str">
        <f t="shared" si="13"/>
        <v/>
      </c>
      <c r="AI25" s="28"/>
      <c r="AJ25" s="66" t="str">
        <f t="shared" si="2"/>
        <v/>
      </c>
      <c r="AK25" s="66" t="str">
        <f t="shared" si="3"/>
        <v/>
      </c>
      <c r="AL25" s="66"/>
    </row>
    <row r="26" spans="1:38" ht="15">
      <c r="A26" s="9" t="str">
        <f t="shared" si="14"/>
        <v/>
      </c>
      <c r="B26" s="9" t="str">
        <f t="shared" si="4"/>
        <v/>
      </c>
      <c r="C26" s="64"/>
      <c r="D26" s="10">
        <v>19</v>
      </c>
      <c r="E26" s="45"/>
      <c r="F26" s="45"/>
      <c r="G26" s="45"/>
      <c r="H26">
        <f>IF(ISBLANK(G26),0,VLOOKUP(G26,Table!C:D,2,FALSE))</f>
        <v>0</v>
      </c>
      <c r="I26" s="2">
        <f t="shared" si="5"/>
        <v>0</v>
      </c>
      <c r="J26" s="11" t="e">
        <f t="shared" si="0"/>
        <v>#VALUE!</v>
      </c>
      <c r="K26" s="11">
        <f t="shared" si="15"/>
        <v>0</v>
      </c>
      <c r="N26" s="23" t="str">
        <f t="shared" si="6"/>
        <v/>
      </c>
      <c r="O26" s="24" t="str">
        <f t="shared" si="7"/>
        <v/>
      </c>
      <c r="P26" s="24"/>
      <c r="Q26" s="25"/>
      <c r="R26" s="65"/>
      <c r="S26" s="65"/>
      <c r="T26" s="65"/>
      <c r="W26" s="23" t="str">
        <f t="shared" si="8"/>
        <v/>
      </c>
      <c r="X26" s="24" t="str">
        <f t="shared" si="9"/>
        <v/>
      </c>
      <c r="Y26" s="24" t="str">
        <f t="shared" si="10"/>
        <v/>
      </c>
      <c r="Z26" s="25"/>
      <c r="AA26" s="65"/>
      <c r="AB26" s="65"/>
      <c r="AC26" s="65"/>
      <c r="AF26" s="23" t="str">
        <f t="shared" si="11"/>
        <v/>
      </c>
      <c r="AG26" s="24" t="str">
        <f t="shared" si="12"/>
        <v/>
      </c>
      <c r="AH26" s="24" t="str">
        <f t="shared" si="13"/>
        <v/>
      </c>
      <c r="AI26" s="25"/>
      <c r="AJ26" s="65" t="str">
        <f t="shared" si="2"/>
        <v/>
      </c>
      <c r="AK26" s="65" t="str">
        <f t="shared" si="3"/>
        <v/>
      </c>
      <c r="AL26" s="65"/>
    </row>
    <row r="27" spans="1:38" ht="15">
      <c r="A27" s="9" t="str">
        <f t="shared" si="14"/>
        <v/>
      </c>
      <c r="B27" s="9" t="str">
        <f t="shared" si="4"/>
        <v/>
      </c>
      <c r="C27" s="64"/>
      <c r="D27" s="10">
        <v>20</v>
      </c>
      <c r="E27" s="45"/>
      <c r="F27" s="45"/>
      <c r="G27" s="45"/>
      <c r="H27">
        <f>IF(ISBLANK(G27),0,VLOOKUP(G27,Table!C:D,2,FALSE))</f>
        <v>0</v>
      </c>
      <c r="I27" s="2">
        <f t="shared" si="5"/>
        <v>0</v>
      </c>
      <c r="J27" s="11" t="e">
        <f t="shared" si="0"/>
        <v>#VALUE!</v>
      </c>
      <c r="K27" s="11">
        <f t="shared" si="15"/>
        <v>0</v>
      </c>
      <c r="N27" s="26" t="str">
        <f t="shared" si="6"/>
        <v/>
      </c>
      <c r="O27" s="27" t="str">
        <f t="shared" si="7"/>
        <v/>
      </c>
      <c r="P27" s="27"/>
      <c r="Q27" s="28"/>
      <c r="R27" s="66"/>
      <c r="S27" s="66"/>
      <c r="T27" s="66"/>
      <c r="W27" s="26" t="str">
        <f t="shared" si="8"/>
        <v/>
      </c>
      <c r="X27" s="27" t="str">
        <f t="shared" si="9"/>
        <v/>
      </c>
      <c r="Y27" s="27" t="str">
        <f t="shared" si="10"/>
        <v/>
      </c>
      <c r="Z27" s="28"/>
      <c r="AA27" s="66"/>
      <c r="AB27" s="66"/>
      <c r="AC27" s="66"/>
      <c r="AF27" s="26" t="str">
        <f t="shared" si="11"/>
        <v/>
      </c>
      <c r="AG27" s="27" t="str">
        <f t="shared" si="12"/>
        <v/>
      </c>
      <c r="AH27" s="27" t="str">
        <f t="shared" si="13"/>
        <v/>
      </c>
      <c r="AI27" s="28"/>
      <c r="AJ27" s="66" t="str">
        <f t="shared" si="2"/>
        <v/>
      </c>
      <c r="AK27" s="66" t="str">
        <f t="shared" si="3"/>
        <v/>
      </c>
      <c r="AL27" s="66"/>
    </row>
    <row r="28" spans="1:38" ht="15">
      <c r="A28" s="9" t="str">
        <f t="shared" si="14"/>
        <v/>
      </c>
      <c r="B28" s="9" t="str">
        <f t="shared" si="4"/>
        <v/>
      </c>
      <c r="C28" s="64"/>
      <c r="D28" s="10">
        <v>21</v>
      </c>
      <c r="E28" s="45"/>
      <c r="F28" s="45"/>
      <c r="G28" s="45"/>
      <c r="H28">
        <f>IF(ISBLANK(G28),0,VLOOKUP(G28,Table!C:D,2,FALSE))</f>
        <v>0</v>
      </c>
      <c r="I28" s="2">
        <f t="shared" si="5"/>
        <v>0</v>
      </c>
      <c r="J28" s="11" t="e">
        <f t="shared" si="0"/>
        <v>#VALUE!</v>
      </c>
      <c r="K28" s="11">
        <f t="shared" si="15"/>
        <v>0</v>
      </c>
      <c r="N28" s="23" t="str">
        <f t="shared" si="6"/>
        <v/>
      </c>
      <c r="O28" s="24" t="str">
        <f t="shared" si="7"/>
        <v/>
      </c>
      <c r="P28" s="24"/>
      <c r="Q28" s="25"/>
      <c r="R28" s="65"/>
      <c r="S28" s="65"/>
      <c r="T28" s="65"/>
      <c r="W28" s="23" t="str">
        <f t="shared" si="8"/>
        <v/>
      </c>
      <c r="X28" s="24" t="str">
        <f t="shared" si="9"/>
        <v/>
      </c>
      <c r="Y28" s="24" t="str">
        <f t="shared" si="10"/>
        <v/>
      </c>
      <c r="Z28" s="25"/>
      <c r="AA28" s="65"/>
      <c r="AB28" s="65"/>
      <c r="AC28" s="65"/>
      <c r="AF28" s="23" t="str">
        <f t="shared" si="11"/>
        <v/>
      </c>
      <c r="AG28" s="24" t="str">
        <f t="shared" si="12"/>
        <v/>
      </c>
      <c r="AH28" s="24" t="str">
        <f t="shared" si="13"/>
        <v/>
      </c>
      <c r="AI28" s="25"/>
      <c r="AJ28" s="65" t="str">
        <f t="shared" si="2"/>
        <v/>
      </c>
      <c r="AK28" s="65" t="str">
        <f t="shared" si="3"/>
        <v/>
      </c>
      <c r="AL28" s="65"/>
    </row>
    <row r="29" spans="1:38" ht="15">
      <c r="A29" s="9" t="str">
        <f t="shared" si="14"/>
        <v/>
      </c>
      <c r="B29" s="9" t="str">
        <f t="shared" si="4"/>
        <v/>
      </c>
      <c r="C29" s="64"/>
      <c r="D29" s="10">
        <v>22</v>
      </c>
      <c r="E29" s="45"/>
      <c r="F29" s="45"/>
      <c r="G29" s="45"/>
      <c r="H29">
        <f>IF(ISBLANK(G29),0,VLOOKUP(G29,Table!C:D,2,FALSE))</f>
        <v>0</v>
      </c>
      <c r="I29" s="2">
        <f t="shared" si="5"/>
        <v>0</v>
      </c>
      <c r="J29" s="11" t="e">
        <f t="shared" si="0"/>
        <v>#VALUE!</v>
      </c>
      <c r="K29" s="11">
        <f t="shared" si="15"/>
        <v>0</v>
      </c>
      <c r="N29" s="26" t="str">
        <f t="shared" si="6"/>
        <v/>
      </c>
      <c r="O29" s="27" t="str">
        <f t="shared" si="7"/>
        <v/>
      </c>
      <c r="P29" s="27"/>
      <c r="Q29" s="28"/>
      <c r="R29" s="66"/>
      <c r="S29" s="66"/>
      <c r="T29" s="66"/>
      <c r="W29" s="26" t="str">
        <f t="shared" si="8"/>
        <v/>
      </c>
      <c r="X29" s="27" t="str">
        <f t="shared" si="9"/>
        <v/>
      </c>
      <c r="Y29" s="27" t="str">
        <f t="shared" si="10"/>
        <v/>
      </c>
      <c r="Z29" s="28"/>
      <c r="AA29" s="66"/>
      <c r="AB29" s="66"/>
      <c r="AC29" s="66"/>
      <c r="AF29" s="26" t="str">
        <f t="shared" si="11"/>
        <v/>
      </c>
      <c r="AG29" s="27" t="str">
        <f t="shared" si="12"/>
        <v/>
      </c>
      <c r="AH29" s="27" t="str">
        <f t="shared" si="13"/>
        <v/>
      </c>
      <c r="AI29" s="28"/>
      <c r="AJ29" s="66" t="str">
        <f t="shared" si="2"/>
        <v/>
      </c>
      <c r="AK29" s="66" t="str">
        <f t="shared" si="3"/>
        <v/>
      </c>
      <c r="AL29" s="66"/>
    </row>
    <row r="30" spans="1:38" ht="15">
      <c r="A30" s="9" t="str">
        <f t="shared" si="14"/>
        <v/>
      </c>
      <c r="B30" s="9" t="str">
        <f t="shared" si="4"/>
        <v/>
      </c>
      <c r="C30" s="64"/>
      <c r="D30" s="10">
        <v>23</v>
      </c>
      <c r="E30" s="45"/>
      <c r="F30" s="45"/>
      <c r="G30" s="45"/>
      <c r="H30">
        <f>IF(ISBLANK(G30),0,VLOOKUP(G30,Table!C:D,2,FALSE))</f>
        <v>0</v>
      </c>
      <c r="I30" s="2">
        <f t="shared" si="5"/>
        <v>0</v>
      </c>
      <c r="J30" s="11" t="e">
        <f t="shared" si="0"/>
        <v>#VALUE!</v>
      </c>
      <c r="K30" s="11">
        <f t="shared" si="15"/>
        <v>0</v>
      </c>
      <c r="N30" s="23" t="str">
        <f t="shared" si="6"/>
        <v/>
      </c>
      <c r="O30" s="24" t="str">
        <f t="shared" si="7"/>
        <v/>
      </c>
      <c r="P30" s="24"/>
      <c r="Q30" s="25"/>
      <c r="R30" s="65"/>
      <c r="S30" s="65"/>
      <c r="T30" s="65"/>
      <c r="W30" s="23" t="str">
        <f t="shared" si="8"/>
        <v/>
      </c>
      <c r="X30" s="24" t="str">
        <f t="shared" si="9"/>
        <v/>
      </c>
      <c r="Y30" s="24" t="str">
        <f t="shared" si="10"/>
        <v/>
      </c>
      <c r="Z30" s="25"/>
      <c r="AA30" s="65"/>
      <c r="AB30" s="65"/>
      <c r="AC30" s="65"/>
      <c r="AF30" s="23" t="str">
        <f t="shared" si="11"/>
        <v/>
      </c>
      <c r="AG30" s="24" t="str">
        <f t="shared" si="12"/>
        <v/>
      </c>
      <c r="AH30" s="24" t="str">
        <f t="shared" si="13"/>
        <v/>
      </c>
      <c r="AI30" s="25"/>
      <c r="AJ30" s="65" t="str">
        <f t="shared" si="2"/>
        <v/>
      </c>
      <c r="AK30" s="65" t="str">
        <f t="shared" si="3"/>
        <v/>
      </c>
      <c r="AL30" s="65"/>
    </row>
    <row r="31" spans="1:38" ht="15">
      <c r="A31" s="9" t="str">
        <f t="shared" si="14"/>
        <v/>
      </c>
      <c r="B31" s="9" t="str">
        <f t="shared" si="4"/>
        <v/>
      </c>
      <c r="C31" s="64"/>
      <c r="D31" s="10">
        <v>24</v>
      </c>
      <c r="E31" s="45"/>
      <c r="F31" s="45"/>
      <c r="G31" s="45"/>
      <c r="H31">
        <f>IF(ISBLANK(G31),0,VLOOKUP(G31,Table!C:D,2,FALSE))</f>
        <v>0</v>
      </c>
      <c r="I31" s="2">
        <f t="shared" si="5"/>
        <v>0</v>
      </c>
      <c r="J31" s="11" t="e">
        <f t="shared" si="0"/>
        <v>#VALUE!</v>
      </c>
      <c r="K31" s="11">
        <f t="shared" si="15"/>
        <v>0</v>
      </c>
      <c r="N31" s="26" t="str">
        <f t="shared" si="6"/>
        <v/>
      </c>
      <c r="O31" s="27" t="str">
        <f t="shared" si="7"/>
        <v/>
      </c>
      <c r="P31" s="27"/>
      <c r="Q31" s="28"/>
      <c r="R31" s="66"/>
      <c r="S31" s="66"/>
      <c r="T31" s="66"/>
      <c r="W31" s="26" t="str">
        <f t="shared" si="8"/>
        <v/>
      </c>
      <c r="X31" s="27" t="str">
        <f t="shared" si="9"/>
        <v/>
      </c>
      <c r="Y31" s="27" t="str">
        <f t="shared" si="10"/>
        <v/>
      </c>
      <c r="Z31" s="28"/>
      <c r="AA31" s="66"/>
      <c r="AB31" s="66"/>
      <c r="AC31" s="66"/>
      <c r="AF31" s="26" t="str">
        <f t="shared" si="11"/>
        <v/>
      </c>
      <c r="AG31" s="27" t="str">
        <f t="shared" si="12"/>
        <v/>
      </c>
      <c r="AH31" s="27" t="str">
        <f t="shared" si="13"/>
        <v/>
      </c>
      <c r="AI31" s="28"/>
      <c r="AJ31" s="66" t="str">
        <f t="shared" si="2"/>
        <v/>
      </c>
      <c r="AK31" s="66" t="str">
        <f t="shared" si="3"/>
        <v/>
      </c>
      <c r="AL31" s="66"/>
    </row>
    <row r="32" spans="1:38" ht="15">
      <c r="A32" s="9" t="str">
        <f t="shared" si="14"/>
        <v/>
      </c>
      <c r="B32" s="9" t="str">
        <f t="shared" si="4"/>
        <v/>
      </c>
      <c r="C32" s="64"/>
      <c r="D32" s="10">
        <v>25</v>
      </c>
      <c r="E32" s="45"/>
      <c r="F32" s="45"/>
      <c r="G32" s="45"/>
      <c r="H32">
        <f>IF(ISBLANK(G32),0,VLOOKUP(G32,Table!C:D,2,FALSE))</f>
        <v>0</v>
      </c>
      <c r="I32" s="2">
        <f t="shared" si="5"/>
        <v>0</v>
      </c>
      <c r="J32" s="11" t="e">
        <f t="shared" si="0"/>
        <v>#VALUE!</v>
      </c>
      <c r="K32" s="11">
        <f t="shared" si="15"/>
        <v>0</v>
      </c>
      <c r="N32" s="23" t="str">
        <f t="shared" si="6"/>
        <v/>
      </c>
      <c r="O32" s="24" t="str">
        <f t="shared" si="7"/>
        <v/>
      </c>
      <c r="P32" s="24" t="str">
        <f t="shared" ref="P32:P67" si="16">IF(ISBLANK($C32),"",$C32)</f>
        <v/>
      </c>
      <c r="Q32" s="25"/>
      <c r="R32" s="65"/>
      <c r="S32" s="65"/>
      <c r="T32" s="65"/>
      <c r="W32" s="23" t="str">
        <f t="shared" si="8"/>
        <v/>
      </c>
      <c r="X32" s="24" t="str">
        <f t="shared" si="9"/>
        <v/>
      </c>
      <c r="Y32" s="24" t="str">
        <f t="shared" si="10"/>
        <v/>
      </c>
      <c r="Z32" s="25"/>
      <c r="AA32" s="65"/>
      <c r="AB32" s="65"/>
      <c r="AC32" s="65"/>
      <c r="AF32" s="23" t="str">
        <f t="shared" si="11"/>
        <v/>
      </c>
      <c r="AG32" s="24" t="str">
        <f t="shared" si="12"/>
        <v/>
      </c>
      <c r="AH32" s="24" t="str">
        <f t="shared" si="13"/>
        <v/>
      </c>
      <c r="AI32" s="25"/>
      <c r="AJ32" s="65" t="str">
        <f t="shared" si="2"/>
        <v/>
      </c>
      <c r="AK32" s="65" t="str">
        <f t="shared" si="3"/>
        <v/>
      </c>
      <c r="AL32" s="65"/>
    </row>
    <row r="33" spans="1:38" ht="15">
      <c r="A33" s="9" t="str">
        <f t="shared" si="14"/>
        <v/>
      </c>
      <c r="B33" s="9" t="str">
        <f t="shared" si="4"/>
        <v/>
      </c>
      <c r="C33" s="64"/>
      <c r="D33" s="10">
        <v>26</v>
      </c>
      <c r="E33" s="45"/>
      <c r="F33" s="45"/>
      <c r="G33" s="45"/>
      <c r="H33">
        <f>IF(ISBLANK(G33),0,VLOOKUP(G33,Table!C:D,2,FALSE))</f>
        <v>0</v>
      </c>
      <c r="I33" s="2">
        <f t="shared" si="5"/>
        <v>0</v>
      </c>
      <c r="J33" s="11" t="e">
        <f t="shared" si="0"/>
        <v>#VALUE!</v>
      </c>
      <c r="K33" s="11">
        <f t="shared" si="15"/>
        <v>0</v>
      </c>
      <c r="N33" s="26" t="str">
        <f t="shared" si="6"/>
        <v/>
      </c>
      <c r="O33" s="27" t="str">
        <f t="shared" si="7"/>
        <v/>
      </c>
      <c r="P33" s="27" t="str">
        <f t="shared" si="16"/>
        <v/>
      </c>
      <c r="Q33" s="28"/>
      <c r="R33" s="66"/>
      <c r="S33" s="66"/>
      <c r="T33" s="66"/>
      <c r="W33" s="26" t="str">
        <f t="shared" si="8"/>
        <v/>
      </c>
      <c r="X33" s="27" t="str">
        <f t="shared" si="9"/>
        <v/>
      </c>
      <c r="Y33" s="27" t="str">
        <f t="shared" si="10"/>
        <v/>
      </c>
      <c r="Z33" s="28"/>
      <c r="AA33" s="66"/>
      <c r="AB33" s="66"/>
      <c r="AC33" s="66"/>
      <c r="AF33" s="26" t="str">
        <f t="shared" si="11"/>
        <v/>
      </c>
      <c r="AG33" s="27" t="str">
        <f t="shared" si="12"/>
        <v/>
      </c>
      <c r="AH33" s="27" t="str">
        <f t="shared" si="13"/>
        <v/>
      </c>
      <c r="AI33" s="28"/>
      <c r="AJ33" s="66" t="str">
        <f t="shared" si="2"/>
        <v/>
      </c>
      <c r="AK33" s="66" t="str">
        <f t="shared" si="3"/>
        <v/>
      </c>
      <c r="AL33" s="66"/>
    </row>
    <row r="34" spans="1:38" ht="15">
      <c r="A34" s="9" t="str">
        <f t="shared" si="14"/>
        <v/>
      </c>
      <c r="B34" s="9" t="str">
        <f t="shared" si="4"/>
        <v/>
      </c>
      <c r="C34" s="64"/>
      <c r="D34" s="10">
        <v>27</v>
      </c>
      <c r="E34" s="45"/>
      <c r="F34" s="45"/>
      <c r="G34" s="45"/>
      <c r="H34">
        <f>IF(ISBLANK(G34),0,VLOOKUP(G34,Table!C:D,2,FALSE))</f>
        <v>0</v>
      </c>
      <c r="I34" s="2">
        <f t="shared" si="5"/>
        <v>0</v>
      </c>
      <c r="J34" s="11" t="e">
        <f t="shared" si="0"/>
        <v>#VALUE!</v>
      </c>
      <c r="K34" s="11">
        <f t="shared" si="15"/>
        <v>0</v>
      </c>
      <c r="N34" s="23" t="str">
        <f t="shared" si="6"/>
        <v/>
      </c>
      <c r="O34" s="24" t="str">
        <f t="shared" si="7"/>
        <v/>
      </c>
      <c r="P34" s="24" t="str">
        <f t="shared" si="16"/>
        <v/>
      </c>
      <c r="Q34" s="25"/>
      <c r="R34" s="65"/>
      <c r="S34" s="65"/>
      <c r="T34" s="65"/>
      <c r="W34" s="23" t="str">
        <f t="shared" si="8"/>
        <v/>
      </c>
      <c r="X34" s="24" t="str">
        <f t="shared" si="9"/>
        <v/>
      </c>
      <c r="Y34" s="24" t="str">
        <f t="shared" si="10"/>
        <v/>
      </c>
      <c r="Z34" s="25"/>
      <c r="AA34" s="65"/>
      <c r="AB34" s="65"/>
      <c r="AC34" s="65"/>
      <c r="AF34" s="23" t="str">
        <f t="shared" si="11"/>
        <v/>
      </c>
      <c r="AG34" s="24" t="str">
        <f t="shared" si="12"/>
        <v/>
      </c>
      <c r="AH34" s="24" t="str">
        <f t="shared" si="13"/>
        <v/>
      </c>
      <c r="AI34" s="25"/>
      <c r="AJ34" s="65" t="str">
        <f t="shared" si="2"/>
        <v/>
      </c>
      <c r="AK34" s="65" t="str">
        <f t="shared" si="3"/>
        <v/>
      </c>
      <c r="AL34" s="65"/>
    </row>
    <row r="35" spans="1:38">
      <c r="A35" s="9" t="str">
        <f t="shared" si="14"/>
        <v/>
      </c>
      <c r="B35" s="9" t="str">
        <f t="shared" si="4"/>
        <v/>
      </c>
      <c r="C35" s="64"/>
      <c r="D35" s="10">
        <v>28</v>
      </c>
      <c r="E35" s="45"/>
      <c r="F35" s="45"/>
      <c r="G35" s="45"/>
      <c r="H35">
        <f>IF(ISBLANK(G35),0,VLOOKUP(G35,Table!C:D,2,FALSE))</f>
        <v>0</v>
      </c>
      <c r="I35" s="2">
        <f t="shared" si="5"/>
        <v>0</v>
      </c>
      <c r="J35" s="11" t="e">
        <f t="shared" si="0"/>
        <v>#VALUE!</v>
      </c>
      <c r="K35" s="11">
        <f t="shared" si="15"/>
        <v>0</v>
      </c>
      <c r="N35" s="26" t="str">
        <f t="shared" si="6"/>
        <v/>
      </c>
      <c r="O35" s="27" t="str">
        <f t="shared" si="7"/>
        <v/>
      </c>
      <c r="P35" s="27" t="str">
        <f t="shared" si="16"/>
        <v/>
      </c>
      <c r="Q35" s="28"/>
      <c r="R35" s="66"/>
      <c r="S35" s="66"/>
      <c r="T35" s="66"/>
      <c r="W35" s="26" t="str">
        <f t="shared" si="8"/>
        <v/>
      </c>
      <c r="X35" s="27" t="str">
        <f t="shared" si="9"/>
        <v/>
      </c>
      <c r="Y35" s="27" t="str">
        <f t="shared" si="10"/>
        <v/>
      </c>
      <c r="Z35" s="28"/>
      <c r="AA35" s="66"/>
      <c r="AB35" s="66"/>
      <c r="AC35" s="66"/>
      <c r="AF35" s="26" t="str">
        <f t="shared" si="11"/>
        <v/>
      </c>
      <c r="AG35" s="27" t="str">
        <f t="shared" si="12"/>
        <v/>
      </c>
      <c r="AH35" s="27" t="str">
        <f t="shared" si="13"/>
        <v/>
      </c>
      <c r="AI35" s="28"/>
      <c r="AJ35" s="66" t="str">
        <f t="shared" si="2"/>
        <v/>
      </c>
      <c r="AK35" s="66" t="str">
        <f t="shared" si="3"/>
        <v/>
      </c>
      <c r="AL35" s="66"/>
    </row>
    <row r="36" spans="1:38">
      <c r="A36" s="9" t="str">
        <f t="shared" si="14"/>
        <v/>
      </c>
      <c r="B36" s="9" t="str">
        <f t="shared" si="4"/>
        <v/>
      </c>
      <c r="C36" s="64"/>
      <c r="D36" s="10">
        <v>29</v>
      </c>
      <c r="E36" s="45"/>
      <c r="F36" s="45"/>
      <c r="G36" s="45"/>
      <c r="H36">
        <f>IF(ISBLANK(G36),0,VLOOKUP(G36,Table!C:D,2,FALSE))</f>
        <v>0</v>
      </c>
      <c r="I36" s="2">
        <f t="shared" si="5"/>
        <v>0</v>
      </c>
      <c r="J36" s="11" t="e">
        <f t="shared" si="0"/>
        <v>#VALUE!</v>
      </c>
      <c r="K36" s="11">
        <f t="shared" si="15"/>
        <v>0</v>
      </c>
      <c r="N36" s="23" t="str">
        <f t="shared" si="6"/>
        <v/>
      </c>
      <c r="O36" s="24" t="str">
        <f t="shared" si="7"/>
        <v/>
      </c>
      <c r="P36" s="24" t="str">
        <f t="shared" si="16"/>
        <v/>
      </c>
      <c r="Q36" s="25"/>
      <c r="R36" s="65"/>
      <c r="S36" s="65"/>
      <c r="T36" s="65"/>
      <c r="W36" s="23" t="str">
        <f t="shared" si="8"/>
        <v/>
      </c>
      <c r="X36" s="24" t="str">
        <f t="shared" si="9"/>
        <v/>
      </c>
      <c r="Y36" s="24" t="str">
        <f t="shared" si="10"/>
        <v/>
      </c>
      <c r="Z36" s="25"/>
      <c r="AA36" s="65"/>
      <c r="AB36" s="65"/>
      <c r="AC36" s="65"/>
      <c r="AF36" s="23" t="str">
        <f t="shared" si="11"/>
        <v/>
      </c>
      <c r="AG36" s="24" t="str">
        <f t="shared" si="12"/>
        <v/>
      </c>
      <c r="AH36" s="24" t="str">
        <f t="shared" si="13"/>
        <v/>
      </c>
      <c r="AI36" s="25"/>
      <c r="AJ36" s="65" t="str">
        <f t="shared" si="2"/>
        <v/>
      </c>
      <c r="AK36" s="65" t="str">
        <f t="shared" si="3"/>
        <v/>
      </c>
      <c r="AL36" s="65"/>
    </row>
    <row r="37" spans="1:38">
      <c r="A37" s="9" t="str">
        <f t="shared" si="14"/>
        <v/>
      </c>
      <c r="B37" s="9" t="str">
        <f t="shared" si="4"/>
        <v/>
      </c>
      <c r="C37" s="64"/>
      <c r="D37" s="10">
        <v>30</v>
      </c>
      <c r="E37" s="45"/>
      <c r="F37" s="45"/>
      <c r="G37" s="45"/>
      <c r="H37">
        <f>IF(ISBLANK(G37),0,VLOOKUP(G37,Table!C:D,2,FALSE))</f>
        <v>0</v>
      </c>
      <c r="I37" s="2">
        <f t="shared" si="5"/>
        <v>0</v>
      </c>
      <c r="J37" s="11" t="e">
        <f t="shared" si="0"/>
        <v>#VALUE!</v>
      </c>
      <c r="K37" s="11">
        <f t="shared" si="15"/>
        <v>0</v>
      </c>
      <c r="N37" s="26" t="str">
        <f t="shared" si="6"/>
        <v/>
      </c>
      <c r="O37" s="27" t="str">
        <f t="shared" si="7"/>
        <v/>
      </c>
      <c r="P37" s="27" t="str">
        <f t="shared" si="16"/>
        <v/>
      </c>
      <c r="Q37" s="28"/>
      <c r="R37" s="66"/>
      <c r="S37" s="66"/>
      <c r="T37" s="66"/>
      <c r="W37" s="26" t="str">
        <f t="shared" si="8"/>
        <v/>
      </c>
      <c r="X37" s="27" t="str">
        <f t="shared" si="9"/>
        <v/>
      </c>
      <c r="Y37" s="27" t="str">
        <f t="shared" si="10"/>
        <v/>
      </c>
      <c r="Z37" s="28"/>
      <c r="AA37" s="66"/>
      <c r="AB37" s="66"/>
      <c r="AC37" s="66"/>
      <c r="AF37" s="26" t="str">
        <f t="shared" si="11"/>
        <v/>
      </c>
      <c r="AG37" s="27" t="str">
        <f t="shared" si="12"/>
        <v/>
      </c>
      <c r="AH37" s="27" t="str">
        <f t="shared" si="13"/>
        <v/>
      </c>
      <c r="AI37" s="28"/>
      <c r="AJ37" s="66" t="str">
        <f t="shared" si="2"/>
        <v/>
      </c>
      <c r="AK37" s="66" t="str">
        <f t="shared" si="3"/>
        <v/>
      </c>
      <c r="AL37" s="66"/>
    </row>
    <row r="38" spans="1:38">
      <c r="A38" s="9" t="str">
        <f t="shared" si="14"/>
        <v/>
      </c>
      <c r="B38" s="9" t="str">
        <f t="shared" si="4"/>
        <v/>
      </c>
      <c r="C38" s="64"/>
      <c r="D38" s="10">
        <v>31</v>
      </c>
      <c r="E38" s="45"/>
      <c r="F38" s="45"/>
      <c r="G38" s="45"/>
      <c r="H38">
        <f>IF(ISBLANK(G38),0,VLOOKUP(G38,Table!C:D,2,FALSE))</f>
        <v>0</v>
      </c>
      <c r="I38" s="2">
        <f t="shared" si="5"/>
        <v>0</v>
      </c>
      <c r="J38" s="11" t="e">
        <f t="shared" si="0"/>
        <v>#VALUE!</v>
      </c>
      <c r="K38" s="11">
        <f t="shared" si="15"/>
        <v>0</v>
      </c>
      <c r="N38" s="23" t="str">
        <f t="shared" si="6"/>
        <v/>
      </c>
      <c r="O38" s="24" t="str">
        <f t="shared" si="7"/>
        <v/>
      </c>
      <c r="P38" s="24" t="str">
        <f t="shared" si="16"/>
        <v/>
      </c>
      <c r="Q38" s="25"/>
      <c r="R38" s="65"/>
      <c r="S38" s="65"/>
      <c r="T38" s="65"/>
      <c r="W38" s="23" t="str">
        <f t="shared" si="8"/>
        <v/>
      </c>
      <c r="X38" s="24" t="str">
        <f t="shared" si="9"/>
        <v/>
      </c>
      <c r="Y38" s="24" t="str">
        <f t="shared" si="10"/>
        <v/>
      </c>
      <c r="Z38" s="25"/>
      <c r="AA38" s="65"/>
      <c r="AB38" s="65"/>
      <c r="AC38" s="65"/>
      <c r="AF38" s="23" t="str">
        <f t="shared" si="11"/>
        <v/>
      </c>
      <c r="AG38" s="24" t="str">
        <f t="shared" si="12"/>
        <v/>
      </c>
      <c r="AH38" s="24" t="str">
        <f t="shared" si="13"/>
        <v/>
      </c>
      <c r="AI38" s="25"/>
      <c r="AJ38" s="65" t="str">
        <f t="shared" si="2"/>
        <v/>
      </c>
      <c r="AK38" s="65" t="str">
        <f t="shared" si="3"/>
        <v/>
      </c>
      <c r="AL38" s="65"/>
    </row>
    <row r="39" spans="1:38">
      <c r="A39" s="9" t="str">
        <f t="shared" si="14"/>
        <v/>
      </c>
      <c r="B39" s="9" t="str">
        <f t="shared" si="4"/>
        <v/>
      </c>
      <c r="C39" s="64"/>
      <c r="D39" s="10">
        <v>32</v>
      </c>
      <c r="E39" s="45"/>
      <c r="F39" s="45"/>
      <c r="G39" s="45"/>
      <c r="H39">
        <f>IF(ISBLANK(G39),0,VLOOKUP(G39,Table!C:D,2,FALSE))</f>
        <v>0</v>
      </c>
      <c r="I39" s="2">
        <f t="shared" si="5"/>
        <v>0</v>
      </c>
      <c r="J39" s="11" t="e">
        <f t="shared" si="0"/>
        <v>#VALUE!</v>
      </c>
      <c r="K39" s="11">
        <f t="shared" si="15"/>
        <v>0</v>
      </c>
      <c r="N39" s="26" t="str">
        <f t="shared" si="6"/>
        <v/>
      </c>
      <c r="O39" s="27" t="str">
        <f t="shared" si="7"/>
        <v/>
      </c>
      <c r="P39" s="27" t="str">
        <f t="shared" si="16"/>
        <v/>
      </c>
      <c r="Q39" s="28"/>
      <c r="R39" s="66"/>
      <c r="S39" s="66"/>
      <c r="T39" s="66"/>
      <c r="W39" s="26" t="str">
        <f t="shared" si="8"/>
        <v/>
      </c>
      <c r="X39" s="27" t="str">
        <f t="shared" si="9"/>
        <v/>
      </c>
      <c r="Y39" s="27" t="str">
        <f t="shared" si="10"/>
        <v/>
      </c>
      <c r="Z39" s="28"/>
      <c r="AA39" s="66"/>
      <c r="AB39" s="66"/>
      <c r="AC39" s="66"/>
      <c r="AF39" s="26" t="str">
        <f t="shared" si="11"/>
        <v/>
      </c>
      <c r="AG39" s="27" t="str">
        <f t="shared" si="12"/>
        <v/>
      </c>
      <c r="AH39" s="27" t="str">
        <f t="shared" si="13"/>
        <v/>
      </c>
      <c r="AI39" s="28"/>
      <c r="AJ39" s="66" t="str">
        <f t="shared" si="2"/>
        <v/>
      </c>
      <c r="AK39" s="66" t="str">
        <f t="shared" si="3"/>
        <v/>
      </c>
      <c r="AL39" s="66"/>
    </row>
    <row r="40" spans="1:38">
      <c r="A40" s="9" t="str">
        <f t="shared" si="14"/>
        <v/>
      </c>
      <c r="B40" s="9" t="str">
        <f t="shared" si="4"/>
        <v/>
      </c>
      <c r="C40" s="64"/>
      <c r="D40" s="10">
        <v>33</v>
      </c>
      <c r="E40" s="45"/>
      <c r="F40" s="45"/>
      <c r="G40" s="45"/>
      <c r="H40">
        <f>IF(ISBLANK(G40),0,VLOOKUP(G40,Table!C:D,2,FALSE))</f>
        <v>0</v>
      </c>
      <c r="I40" s="2">
        <f t="shared" si="5"/>
        <v>0</v>
      </c>
      <c r="J40" s="11" t="e">
        <f t="shared" ref="J40:J67" si="17">((B40-A40)*1440)*H40</f>
        <v>#VALUE!</v>
      </c>
      <c r="K40" s="11">
        <f t="shared" si="15"/>
        <v>0</v>
      </c>
      <c r="N40" s="23" t="str">
        <f t="shared" si="6"/>
        <v/>
      </c>
      <c r="O40" s="24" t="str">
        <f t="shared" si="7"/>
        <v/>
      </c>
      <c r="P40" s="24" t="str">
        <f t="shared" si="16"/>
        <v/>
      </c>
      <c r="Q40" s="25"/>
      <c r="R40" s="65"/>
      <c r="S40" s="65"/>
      <c r="T40" s="65"/>
      <c r="W40" s="23" t="str">
        <f t="shared" si="8"/>
        <v/>
      </c>
      <c r="X40" s="24" t="str">
        <f t="shared" si="9"/>
        <v/>
      </c>
      <c r="Y40" s="24" t="str">
        <f t="shared" si="10"/>
        <v/>
      </c>
      <c r="Z40" s="25"/>
      <c r="AA40" s="65"/>
      <c r="AB40" s="65"/>
      <c r="AC40" s="65"/>
      <c r="AF40" s="23" t="str">
        <f t="shared" si="11"/>
        <v/>
      </c>
      <c r="AG40" s="24" t="str">
        <f t="shared" si="12"/>
        <v/>
      </c>
      <c r="AH40" s="24" t="str">
        <f t="shared" si="13"/>
        <v/>
      </c>
      <c r="AI40" s="25"/>
      <c r="AJ40" s="65" t="str">
        <f t="shared" ref="AJ40:AJ67" si="18">IF(ISBLANK(AI40),"",VLOOKUP($Q40,$D:$F,2,FALSE))</f>
        <v/>
      </c>
      <c r="AK40" s="65" t="str">
        <f t="shared" ref="AK40:AK67" si="19">IF(ISBLANK(AI40),"",VLOOKUP($Q40,$D:$F,3,FALSE))</f>
        <v/>
      </c>
      <c r="AL40" s="65"/>
    </row>
    <row r="41" spans="1:38">
      <c r="A41" s="9" t="str">
        <f t="shared" si="14"/>
        <v/>
      </c>
      <c r="B41" s="9" t="str">
        <f t="shared" si="4"/>
        <v/>
      </c>
      <c r="C41" s="64"/>
      <c r="D41" s="10">
        <v>34</v>
      </c>
      <c r="E41" s="45"/>
      <c r="F41" s="45"/>
      <c r="G41" s="45"/>
      <c r="H41">
        <f>IF(ISBLANK(G41),0,VLOOKUP(G41,Table!C:D,2,FALSE))</f>
        <v>0</v>
      </c>
      <c r="I41" s="2">
        <f t="shared" si="5"/>
        <v>0</v>
      </c>
      <c r="J41" s="11" t="e">
        <f t="shared" si="17"/>
        <v>#VALUE!</v>
      </c>
      <c r="K41" s="11">
        <f t="shared" si="15"/>
        <v>0</v>
      </c>
      <c r="N41" s="26" t="str">
        <f t="shared" si="6"/>
        <v/>
      </c>
      <c r="O41" s="27" t="str">
        <f t="shared" si="7"/>
        <v/>
      </c>
      <c r="P41" s="27" t="str">
        <f t="shared" si="16"/>
        <v/>
      </c>
      <c r="Q41" s="28"/>
      <c r="R41" s="66"/>
      <c r="S41" s="66"/>
      <c r="T41" s="66"/>
      <c r="W41" s="26" t="str">
        <f t="shared" si="8"/>
        <v/>
      </c>
      <c r="X41" s="27" t="str">
        <f t="shared" si="9"/>
        <v/>
      </c>
      <c r="Y41" s="27" t="str">
        <f t="shared" si="10"/>
        <v/>
      </c>
      <c r="Z41" s="28"/>
      <c r="AA41" s="66"/>
      <c r="AB41" s="66"/>
      <c r="AC41" s="66"/>
      <c r="AF41" s="26" t="str">
        <f t="shared" si="11"/>
        <v/>
      </c>
      <c r="AG41" s="27" t="str">
        <f t="shared" si="12"/>
        <v/>
      </c>
      <c r="AH41" s="27" t="str">
        <f t="shared" si="13"/>
        <v/>
      </c>
      <c r="AI41" s="28"/>
      <c r="AJ41" s="66" t="str">
        <f t="shared" si="18"/>
        <v/>
      </c>
      <c r="AK41" s="66" t="str">
        <f t="shared" si="19"/>
        <v/>
      </c>
      <c r="AL41" s="66"/>
    </row>
    <row r="42" spans="1:38">
      <c r="A42" s="9" t="str">
        <f t="shared" si="14"/>
        <v/>
      </c>
      <c r="B42" s="9" t="str">
        <f t="shared" si="4"/>
        <v/>
      </c>
      <c r="C42" s="64"/>
      <c r="D42" s="10">
        <v>35</v>
      </c>
      <c r="E42" s="45"/>
      <c r="F42" s="45"/>
      <c r="G42" s="45"/>
      <c r="H42">
        <f>IF(ISBLANK(G42),0,VLOOKUP(G42,Table!C:D,2,FALSE))</f>
        <v>0</v>
      </c>
      <c r="I42" s="2">
        <f t="shared" si="5"/>
        <v>0</v>
      </c>
      <c r="J42" s="11" t="e">
        <f t="shared" si="17"/>
        <v>#VALUE!</v>
      </c>
      <c r="K42" s="11">
        <f t="shared" si="15"/>
        <v>0</v>
      </c>
      <c r="N42" s="23" t="str">
        <f t="shared" si="6"/>
        <v/>
      </c>
      <c r="O42" s="24" t="str">
        <f t="shared" si="7"/>
        <v/>
      </c>
      <c r="P42" s="24" t="str">
        <f t="shared" si="16"/>
        <v/>
      </c>
      <c r="Q42" s="25"/>
      <c r="R42" s="65"/>
      <c r="S42" s="65"/>
      <c r="T42" s="65"/>
      <c r="W42" s="23" t="str">
        <f t="shared" si="8"/>
        <v/>
      </c>
      <c r="X42" s="24" t="str">
        <f t="shared" si="9"/>
        <v/>
      </c>
      <c r="Y42" s="24" t="str">
        <f t="shared" si="10"/>
        <v/>
      </c>
      <c r="Z42" s="25"/>
      <c r="AA42" s="65"/>
      <c r="AB42" s="65"/>
      <c r="AC42" s="65"/>
      <c r="AF42" s="23" t="str">
        <f t="shared" si="11"/>
        <v/>
      </c>
      <c r="AG42" s="24" t="str">
        <f t="shared" si="12"/>
        <v/>
      </c>
      <c r="AH42" s="24" t="str">
        <f t="shared" si="13"/>
        <v/>
      </c>
      <c r="AI42" s="25"/>
      <c r="AJ42" s="65" t="str">
        <f t="shared" si="18"/>
        <v/>
      </c>
      <c r="AK42" s="65" t="str">
        <f t="shared" si="19"/>
        <v/>
      </c>
      <c r="AL42" s="65"/>
    </row>
    <row r="43" spans="1:38">
      <c r="A43" s="9" t="str">
        <f t="shared" si="14"/>
        <v/>
      </c>
      <c r="B43" s="9" t="str">
        <f t="shared" si="4"/>
        <v/>
      </c>
      <c r="C43" s="64"/>
      <c r="D43" s="10">
        <v>36</v>
      </c>
      <c r="E43" s="45"/>
      <c r="F43" s="45"/>
      <c r="G43" s="45"/>
      <c r="H43">
        <f>IF(ISBLANK(G43),0,VLOOKUP(G43,Table!C:D,2,FALSE))</f>
        <v>0</v>
      </c>
      <c r="I43" s="2">
        <f t="shared" si="5"/>
        <v>0</v>
      </c>
      <c r="J43" s="11" t="e">
        <f t="shared" si="17"/>
        <v>#VALUE!</v>
      </c>
      <c r="K43" s="11">
        <f t="shared" si="15"/>
        <v>0</v>
      </c>
      <c r="N43" s="26" t="str">
        <f t="shared" si="6"/>
        <v/>
      </c>
      <c r="O43" s="27" t="str">
        <f t="shared" si="7"/>
        <v/>
      </c>
      <c r="P43" s="27" t="str">
        <f t="shared" si="16"/>
        <v/>
      </c>
      <c r="Q43" s="28"/>
      <c r="R43" s="66"/>
      <c r="S43" s="66"/>
      <c r="T43" s="66"/>
      <c r="W43" s="26" t="str">
        <f t="shared" si="8"/>
        <v/>
      </c>
      <c r="X43" s="27" t="str">
        <f t="shared" si="9"/>
        <v/>
      </c>
      <c r="Y43" s="27" t="str">
        <f t="shared" si="10"/>
        <v/>
      </c>
      <c r="Z43" s="28"/>
      <c r="AA43" s="66"/>
      <c r="AB43" s="66"/>
      <c r="AC43" s="66"/>
      <c r="AF43" s="26" t="str">
        <f t="shared" si="11"/>
        <v/>
      </c>
      <c r="AG43" s="27" t="str">
        <f t="shared" si="12"/>
        <v/>
      </c>
      <c r="AH43" s="27" t="str">
        <f t="shared" si="13"/>
        <v/>
      </c>
      <c r="AI43" s="28"/>
      <c r="AJ43" s="66" t="str">
        <f t="shared" si="18"/>
        <v/>
      </c>
      <c r="AK43" s="66" t="str">
        <f t="shared" si="19"/>
        <v/>
      </c>
      <c r="AL43" s="66"/>
    </row>
    <row r="44" spans="1:38">
      <c r="A44" s="9" t="str">
        <f t="shared" si="14"/>
        <v/>
      </c>
      <c r="B44" s="9" t="str">
        <f t="shared" si="4"/>
        <v/>
      </c>
      <c r="C44" s="64"/>
      <c r="D44" s="10">
        <v>37</v>
      </c>
      <c r="E44" s="45"/>
      <c r="F44" s="45"/>
      <c r="G44" s="45"/>
      <c r="H44">
        <f>IF(ISBLANK(G44),0,VLOOKUP(G44,Table!C:D,2,FALSE))</f>
        <v>0</v>
      </c>
      <c r="I44" s="2">
        <f t="shared" si="5"/>
        <v>0</v>
      </c>
      <c r="J44" s="11" t="e">
        <f t="shared" si="17"/>
        <v>#VALUE!</v>
      </c>
      <c r="K44" s="11">
        <f t="shared" si="15"/>
        <v>0</v>
      </c>
      <c r="N44" s="23" t="str">
        <f t="shared" si="6"/>
        <v/>
      </c>
      <c r="O44" s="24" t="str">
        <f t="shared" si="7"/>
        <v/>
      </c>
      <c r="P44" s="24" t="str">
        <f t="shared" si="16"/>
        <v/>
      </c>
      <c r="Q44" s="25"/>
      <c r="R44" s="65"/>
      <c r="S44" s="65"/>
      <c r="T44" s="65"/>
      <c r="W44" s="23" t="str">
        <f t="shared" si="8"/>
        <v/>
      </c>
      <c r="X44" s="24" t="str">
        <f t="shared" si="9"/>
        <v/>
      </c>
      <c r="Y44" s="24" t="str">
        <f t="shared" si="10"/>
        <v/>
      </c>
      <c r="Z44" s="25"/>
      <c r="AA44" s="65"/>
      <c r="AB44" s="65"/>
      <c r="AC44" s="65"/>
      <c r="AF44" s="23" t="str">
        <f t="shared" si="11"/>
        <v/>
      </c>
      <c r="AG44" s="24" t="str">
        <f t="shared" si="12"/>
        <v/>
      </c>
      <c r="AH44" s="24" t="str">
        <f t="shared" si="13"/>
        <v/>
      </c>
      <c r="AI44" s="25"/>
      <c r="AJ44" s="65" t="str">
        <f t="shared" si="18"/>
        <v/>
      </c>
      <c r="AK44" s="65" t="str">
        <f t="shared" si="19"/>
        <v/>
      </c>
      <c r="AL44" s="65"/>
    </row>
    <row r="45" spans="1:38">
      <c r="A45" s="9" t="str">
        <f t="shared" si="14"/>
        <v/>
      </c>
      <c r="B45" s="9" t="str">
        <f t="shared" si="4"/>
        <v/>
      </c>
      <c r="C45" s="64"/>
      <c r="D45" s="10">
        <v>38</v>
      </c>
      <c r="E45" s="45"/>
      <c r="F45" s="45"/>
      <c r="G45" s="45"/>
      <c r="H45">
        <f>IF(ISBLANK(G45),0,VLOOKUP(G45,Table!C:D,2,FALSE))</f>
        <v>0</v>
      </c>
      <c r="I45" s="2">
        <f t="shared" si="5"/>
        <v>0</v>
      </c>
      <c r="J45" s="11" t="e">
        <f t="shared" si="17"/>
        <v>#VALUE!</v>
      </c>
      <c r="K45" s="11">
        <f t="shared" si="15"/>
        <v>0</v>
      </c>
      <c r="N45" s="26" t="str">
        <f t="shared" si="6"/>
        <v/>
      </c>
      <c r="O45" s="27" t="str">
        <f t="shared" si="7"/>
        <v/>
      </c>
      <c r="P45" s="27" t="str">
        <f t="shared" si="16"/>
        <v/>
      </c>
      <c r="Q45" s="28"/>
      <c r="R45" s="66"/>
      <c r="S45" s="66"/>
      <c r="T45" s="66"/>
      <c r="W45" s="26" t="str">
        <f t="shared" si="8"/>
        <v/>
      </c>
      <c r="X45" s="27" t="str">
        <f t="shared" si="9"/>
        <v/>
      </c>
      <c r="Y45" s="27" t="str">
        <f t="shared" si="10"/>
        <v/>
      </c>
      <c r="Z45" s="28"/>
      <c r="AA45" s="66"/>
      <c r="AB45" s="66"/>
      <c r="AC45" s="66"/>
      <c r="AF45" s="26" t="str">
        <f t="shared" si="11"/>
        <v/>
      </c>
      <c r="AG45" s="27" t="str">
        <f t="shared" si="12"/>
        <v/>
      </c>
      <c r="AH45" s="27" t="str">
        <f t="shared" si="13"/>
        <v/>
      </c>
      <c r="AI45" s="28"/>
      <c r="AJ45" s="66" t="str">
        <f t="shared" si="18"/>
        <v/>
      </c>
      <c r="AK45" s="66" t="str">
        <f t="shared" si="19"/>
        <v/>
      </c>
      <c r="AL45" s="66"/>
    </row>
    <row r="46" spans="1:38">
      <c r="A46" s="9" t="str">
        <f t="shared" si="14"/>
        <v/>
      </c>
      <c r="B46" s="9" t="str">
        <f t="shared" si="4"/>
        <v/>
      </c>
      <c r="C46" s="64"/>
      <c r="D46" s="10">
        <v>39</v>
      </c>
      <c r="E46" s="45"/>
      <c r="F46" s="45"/>
      <c r="G46" s="45"/>
      <c r="H46">
        <f>IF(ISBLANK(G46),0,VLOOKUP(G46,Table!C:D,2,FALSE))</f>
        <v>0</v>
      </c>
      <c r="I46" s="2">
        <f t="shared" si="5"/>
        <v>0</v>
      </c>
      <c r="J46" s="11" t="e">
        <f t="shared" si="17"/>
        <v>#VALUE!</v>
      </c>
      <c r="K46" s="11">
        <f t="shared" si="15"/>
        <v>0</v>
      </c>
      <c r="N46" s="23" t="str">
        <f t="shared" si="6"/>
        <v/>
      </c>
      <c r="O46" s="24" t="str">
        <f t="shared" si="7"/>
        <v/>
      </c>
      <c r="P46" s="24" t="str">
        <f t="shared" si="16"/>
        <v/>
      </c>
      <c r="Q46" s="25"/>
      <c r="R46" s="65"/>
      <c r="S46" s="65"/>
      <c r="T46" s="65"/>
      <c r="W46" s="23" t="str">
        <f t="shared" si="8"/>
        <v/>
      </c>
      <c r="X46" s="24" t="str">
        <f t="shared" si="9"/>
        <v/>
      </c>
      <c r="Y46" s="24" t="str">
        <f t="shared" si="10"/>
        <v/>
      </c>
      <c r="Z46" s="25"/>
      <c r="AA46" s="65"/>
      <c r="AB46" s="65"/>
      <c r="AC46" s="65"/>
      <c r="AF46" s="23" t="str">
        <f t="shared" si="11"/>
        <v/>
      </c>
      <c r="AG46" s="24" t="str">
        <f t="shared" si="12"/>
        <v/>
      </c>
      <c r="AH46" s="24" t="str">
        <f t="shared" si="13"/>
        <v/>
      </c>
      <c r="AI46" s="25"/>
      <c r="AJ46" s="65" t="str">
        <f t="shared" si="18"/>
        <v/>
      </c>
      <c r="AK46" s="65" t="str">
        <f t="shared" si="19"/>
        <v/>
      </c>
      <c r="AL46" s="65"/>
    </row>
    <row r="47" spans="1:38">
      <c r="A47" s="9" t="str">
        <f t="shared" si="14"/>
        <v/>
      </c>
      <c r="B47" s="9" t="str">
        <f t="shared" si="4"/>
        <v/>
      </c>
      <c r="C47" s="64"/>
      <c r="D47" s="10">
        <v>40</v>
      </c>
      <c r="E47" s="45"/>
      <c r="F47" s="45"/>
      <c r="G47" s="45"/>
      <c r="H47">
        <f>IF(ISBLANK(G47),0,VLOOKUP(G47,Table!C:D,2,FALSE))</f>
        <v>0</v>
      </c>
      <c r="I47" s="2">
        <f t="shared" si="5"/>
        <v>0</v>
      </c>
      <c r="J47" s="11" t="e">
        <f t="shared" si="17"/>
        <v>#VALUE!</v>
      </c>
      <c r="K47" s="11">
        <f t="shared" si="15"/>
        <v>0</v>
      </c>
      <c r="N47" s="26" t="str">
        <f t="shared" si="6"/>
        <v/>
      </c>
      <c r="O47" s="27" t="str">
        <f t="shared" si="7"/>
        <v/>
      </c>
      <c r="P47" s="27" t="str">
        <f t="shared" si="16"/>
        <v/>
      </c>
      <c r="Q47" s="28"/>
      <c r="R47" s="66"/>
      <c r="S47" s="66"/>
      <c r="T47" s="66"/>
      <c r="W47" s="26" t="str">
        <f t="shared" si="8"/>
        <v/>
      </c>
      <c r="X47" s="27" t="str">
        <f t="shared" si="9"/>
        <v/>
      </c>
      <c r="Y47" s="27" t="str">
        <f t="shared" si="10"/>
        <v/>
      </c>
      <c r="Z47" s="28"/>
      <c r="AA47" s="66"/>
      <c r="AB47" s="66"/>
      <c r="AC47" s="66"/>
      <c r="AF47" s="26" t="str">
        <f t="shared" si="11"/>
        <v/>
      </c>
      <c r="AG47" s="27" t="str">
        <f t="shared" si="12"/>
        <v/>
      </c>
      <c r="AH47" s="27" t="str">
        <f t="shared" si="13"/>
        <v/>
      </c>
      <c r="AI47" s="28"/>
      <c r="AJ47" s="66" t="str">
        <f t="shared" si="18"/>
        <v/>
      </c>
      <c r="AK47" s="66" t="str">
        <f t="shared" si="19"/>
        <v/>
      </c>
      <c r="AL47" s="66"/>
    </row>
    <row r="48" spans="1:38">
      <c r="A48" s="9" t="str">
        <f t="shared" si="14"/>
        <v/>
      </c>
      <c r="B48" s="9" t="str">
        <f t="shared" si="4"/>
        <v/>
      </c>
      <c r="C48" s="64"/>
      <c r="D48" s="10">
        <v>41</v>
      </c>
      <c r="E48" s="45"/>
      <c r="F48" s="45"/>
      <c r="G48" s="45"/>
      <c r="H48">
        <f>IF(ISBLANK(G48),0,VLOOKUP(G48,Table!C:D,2,FALSE))</f>
        <v>0</v>
      </c>
      <c r="I48" s="2">
        <f t="shared" si="5"/>
        <v>0</v>
      </c>
      <c r="J48" s="11" t="e">
        <f t="shared" si="17"/>
        <v>#VALUE!</v>
      </c>
      <c r="K48" s="11">
        <f t="shared" si="15"/>
        <v>0</v>
      </c>
      <c r="N48" s="23" t="str">
        <f t="shared" si="6"/>
        <v/>
      </c>
      <c r="O48" s="24" t="str">
        <f t="shared" si="7"/>
        <v/>
      </c>
      <c r="P48" s="24" t="str">
        <f t="shared" si="16"/>
        <v/>
      </c>
      <c r="Q48" s="25"/>
      <c r="R48" s="65"/>
      <c r="S48" s="65"/>
      <c r="T48" s="65"/>
      <c r="W48" s="23" t="str">
        <f t="shared" si="8"/>
        <v/>
      </c>
      <c r="X48" s="24" t="str">
        <f t="shared" si="9"/>
        <v/>
      </c>
      <c r="Y48" s="24" t="str">
        <f t="shared" si="10"/>
        <v/>
      </c>
      <c r="Z48" s="25"/>
      <c r="AA48" s="65"/>
      <c r="AB48" s="65"/>
      <c r="AC48" s="65"/>
      <c r="AF48" s="23" t="str">
        <f t="shared" si="11"/>
        <v/>
      </c>
      <c r="AG48" s="24" t="str">
        <f t="shared" si="12"/>
        <v/>
      </c>
      <c r="AH48" s="24" t="str">
        <f t="shared" si="13"/>
        <v/>
      </c>
      <c r="AI48" s="25"/>
      <c r="AJ48" s="65" t="str">
        <f t="shared" si="18"/>
        <v/>
      </c>
      <c r="AK48" s="65" t="str">
        <f t="shared" si="19"/>
        <v/>
      </c>
      <c r="AL48" s="65"/>
    </row>
    <row r="49" spans="1:38">
      <c r="A49" s="9" t="str">
        <f t="shared" si="14"/>
        <v/>
      </c>
      <c r="B49" s="9" t="str">
        <f t="shared" si="4"/>
        <v/>
      </c>
      <c r="C49" s="64"/>
      <c r="D49" s="10">
        <v>42</v>
      </c>
      <c r="E49" s="45"/>
      <c r="F49" s="45"/>
      <c r="G49" s="45"/>
      <c r="H49">
        <f>IF(ISBLANK(G49),0,VLOOKUP(G49,Table!C:D,2,FALSE))</f>
        <v>0</v>
      </c>
      <c r="I49" s="2">
        <f t="shared" si="5"/>
        <v>0</v>
      </c>
      <c r="J49" s="11" t="e">
        <f t="shared" si="17"/>
        <v>#VALUE!</v>
      </c>
      <c r="K49" s="11">
        <f t="shared" si="15"/>
        <v>0</v>
      </c>
      <c r="N49" s="26" t="str">
        <f t="shared" si="6"/>
        <v/>
      </c>
      <c r="O49" s="27" t="str">
        <f t="shared" si="7"/>
        <v/>
      </c>
      <c r="P49" s="27" t="str">
        <f t="shared" si="16"/>
        <v/>
      </c>
      <c r="Q49" s="28"/>
      <c r="R49" s="66"/>
      <c r="S49" s="66"/>
      <c r="T49" s="66"/>
      <c r="W49" s="26" t="str">
        <f t="shared" si="8"/>
        <v/>
      </c>
      <c r="X49" s="27" t="str">
        <f t="shared" si="9"/>
        <v/>
      </c>
      <c r="Y49" s="27" t="str">
        <f t="shared" si="10"/>
        <v/>
      </c>
      <c r="Z49" s="28"/>
      <c r="AA49" s="66"/>
      <c r="AB49" s="66"/>
      <c r="AC49" s="66"/>
      <c r="AF49" s="26" t="str">
        <f t="shared" si="11"/>
        <v/>
      </c>
      <c r="AG49" s="27" t="str">
        <f t="shared" si="12"/>
        <v/>
      </c>
      <c r="AH49" s="27" t="str">
        <f t="shared" si="13"/>
        <v/>
      </c>
      <c r="AI49" s="28"/>
      <c r="AJ49" s="66" t="str">
        <f t="shared" si="18"/>
        <v/>
      </c>
      <c r="AK49" s="66" t="str">
        <f t="shared" si="19"/>
        <v/>
      </c>
      <c r="AL49" s="66"/>
    </row>
    <row r="50" spans="1:38">
      <c r="A50" s="9" t="str">
        <f t="shared" si="14"/>
        <v/>
      </c>
      <c r="B50" s="9" t="str">
        <f t="shared" si="4"/>
        <v/>
      </c>
      <c r="C50" s="64"/>
      <c r="D50" s="10">
        <v>43</v>
      </c>
      <c r="E50" s="45"/>
      <c r="F50" s="45"/>
      <c r="G50" s="45"/>
      <c r="H50">
        <f>IF(ISBLANK(G50),0,VLOOKUP(G50,Table!C:D,2,FALSE))</f>
        <v>0</v>
      </c>
      <c r="I50" s="2">
        <f t="shared" si="5"/>
        <v>0</v>
      </c>
      <c r="J50" s="11" t="e">
        <f t="shared" si="17"/>
        <v>#VALUE!</v>
      </c>
      <c r="K50" s="11">
        <f t="shared" si="15"/>
        <v>0</v>
      </c>
      <c r="N50" s="23" t="str">
        <f t="shared" si="6"/>
        <v/>
      </c>
      <c r="O50" s="24" t="str">
        <f t="shared" si="7"/>
        <v/>
      </c>
      <c r="P50" s="24" t="str">
        <f t="shared" si="16"/>
        <v/>
      </c>
      <c r="Q50" s="25"/>
      <c r="R50" s="65"/>
      <c r="S50" s="65"/>
      <c r="T50" s="65"/>
      <c r="W50" s="23" t="str">
        <f t="shared" si="8"/>
        <v/>
      </c>
      <c r="X50" s="24" t="str">
        <f t="shared" si="9"/>
        <v/>
      </c>
      <c r="Y50" s="24" t="str">
        <f t="shared" si="10"/>
        <v/>
      </c>
      <c r="Z50" s="25"/>
      <c r="AA50" s="65"/>
      <c r="AB50" s="65"/>
      <c r="AC50" s="65"/>
      <c r="AF50" s="23" t="str">
        <f t="shared" si="11"/>
        <v/>
      </c>
      <c r="AG50" s="24" t="str">
        <f t="shared" si="12"/>
        <v/>
      </c>
      <c r="AH50" s="24" t="str">
        <f t="shared" si="13"/>
        <v/>
      </c>
      <c r="AI50" s="25"/>
      <c r="AJ50" s="65" t="str">
        <f t="shared" si="18"/>
        <v/>
      </c>
      <c r="AK50" s="65" t="str">
        <f t="shared" si="19"/>
        <v/>
      </c>
      <c r="AL50" s="65"/>
    </row>
    <row r="51" spans="1:38">
      <c r="A51" s="9" t="str">
        <f t="shared" si="14"/>
        <v/>
      </c>
      <c r="B51" s="9" t="str">
        <f t="shared" si="4"/>
        <v/>
      </c>
      <c r="C51" s="64"/>
      <c r="D51" s="10">
        <v>44</v>
      </c>
      <c r="E51" s="45"/>
      <c r="F51" s="45"/>
      <c r="G51" s="45"/>
      <c r="H51">
        <f>IF(ISBLANK(G51),0,VLOOKUP(G51,Table!C:D,2,FALSE))</f>
        <v>0</v>
      </c>
      <c r="I51" s="2">
        <f t="shared" si="5"/>
        <v>0</v>
      </c>
      <c r="J51" s="11" t="e">
        <f t="shared" si="17"/>
        <v>#VALUE!</v>
      </c>
      <c r="K51" s="11">
        <f t="shared" si="15"/>
        <v>0</v>
      </c>
      <c r="N51" s="26" t="str">
        <f t="shared" si="6"/>
        <v/>
      </c>
      <c r="O51" s="27" t="str">
        <f t="shared" si="7"/>
        <v/>
      </c>
      <c r="P51" s="27" t="str">
        <f t="shared" si="16"/>
        <v/>
      </c>
      <c r="Q51" s="28"/>
      <c r="R51" s="66"/>
      <c r="S51" s="66"/>
      <c r="T51" s="66"/>
      <c r="W51" s="26" t="str">
        <f t="shared" si="8"/>
        <v/>
      </c>
      <c r="X51" s="27" t="str">
        <f t="shared" si="9"/>
        <v/>
      </c>
      <c r="Y51" s="27" t="str">
        <f t="shared" si="10"/>
        <v/>
      </c>
      <c r="Z51" s="28"/>
      <c r="AA51" s="66"/>
      <c r="AB51" s="66"/>
      <c r="AC51" s="66"/>
      <c r="AF51" s="26" t="str">
        <f t="shared" si="11"/>
        <v/>
      </c>
      <c r="AG51" s="27" t="str">
        <f t="shared" si="12"/>
        <v/>
      </c>
      <c r="AH51" s="27" t="str">
        <f t="shared" si="13"/>
        <v/>
      </c>
      <c r="AI51" s="28"/>
      <c r="AJ51" s="66" t="str">
        <f t="shared" si="18"/>
        <v/>
      </c>
      <c r="AK51" s="66" t="str">
        <f t="shared" si="19"/>
        <v/>
      </c>
      <c r="AL51" s="66"/>
    </row>
    <row r="52" spans="1:38">
      <c r="A52" s="9" t="str">
        <f t="shared" si="14"/>
        <v/>
      </c>
      <c r="B52" s="9" t="str">
        <f t="shared" si="4"/>
        <v/>
      </c>
      <c r="C52" s="64"/>
      <c r="D52" s="10">
        <v>45</v>
      </c>
      <c r="E52" s="45"/>
      <c r="F52" s="45"/>
      <c r="G52" s="45"/>
      <c r="H52">
        <f>IF(ISBLANK(G52),0,VLOOKUP(G52,Table!C:D,2,FALSE))</f>
        <v>0</v>
      </c>
      <c r="I52" s="2">
        <f t="shared" si="5"/>
        <v>0</v>
      </c>
      <c r="J52" s="11" t="e">
        <f t="shared" si="17"/>
        <v>#VALUE!</v>
      </c>
      <c r="K52" s="11">
        <f t="shared" si="15"/>
        <v>0</v>
      </c>
      <c r="N52" s="23" t="str">
        <f t="shared" si="6"/>
        <v/>
      </c>
      <c r="O52" s="24" t="str">
        <f t="shared" si="7"/>
        <v/>
      </c>
      <c r="P52" s="24" t="str">
        <f t="shared" si="16"/>
        <v/>
      </c>
      <c r="Q52" s="25"/>
      <c r="R52" s="65"/>
      <c r="S52" s="65"/>
      <c r="T52" s="65"/>
      <c r="W52" s="23" t="str">
        <f t="shared" si="8"/>
        <v/>
      </c>
      <c r="X52" s="24" t="str">
        <f t="shared" si="9"/>
        <v/>
      </c>
      <c r="Y52" s="24" t="str">
        <f t="shared" si="10"/>
        <v/>
      </c>
      <c r="Z52" s="25"/>
      <c r="AA52" s="65"/>
      <c r="AB52" s="65"/>
      <c r="AC52" s="65"/>
      <c r="AF52" s="23" t="str">
        <f t="shared" si="11"/>
        <v/>
      </c>
      <c r="AG52" s="24" t="str">
        <f t="shared" si="12"/>
        <v/>
      </c>
      <c r="AH52" s="24" t="str">
        <f t="shared" si="13"/>
        <v/>
      </c>
      <c r="AI52" s="25"/>
      <c r="AJ52" s="65" t="str">
        <f t="shared" si="18"/>
        <v/>
      </c>
      <c r="AK52" s="65" t="str">
        <f t="shared" si="19"/>
        <v/>
      </c>
      <c r="AL52" s="65"/>
    </row>
    <row r="53" spans="1:38">
      <c r="A53" s="9" t="str">
        <f t="shared" si="14"/>
        <v/>
      </c>
      <c r="B53" s="9" t="str">
        <f t="shared" si="4"/>
        <v/>
      </c>
      <c r="C53" s="64"/>
      <c r="D53" s="10">
        <v>46</v>
      </c>
      <c r="E53" s="45"/>
      <c r="F53" s="45"/>
      <c r="G53" s="45"/>
      <c r="H53">
        <f>IF(ISBLANK(G53),0,VLOOKUP(G53,Table!C:D,2,FALSE))</f>
        <v>0</v>
      </c>
      <c r="I53" s="2">
        <f t="shared" si="5"/>
        <v>0</v>
      </c>
      <c r="J53" s="11" t="e">
        <f t="shared" si="17"/>
        <v>#VALUE!</v>
      </c>
      <c r="K53" s="11">
        <f t="shared" si="15"/>
        <v>0</v>
      </c>
      <c r="N53" s="26" t="str">
        <f t="shared" si="6"/>
        <v/>
      </c>
      <c r="O53" s="27" t="str">
        <f t="shared" si="7"/>
        <v/>
      </c>
      <c r="P53" s="27" t="str">
        <f t="shared" si="16"/>
        <v/>
      </c>
      <c r="Q53" s="28"/>
      <c r="R53" s="66"/>
      <c r="S53" s="66"/>
      <c r="T53" s="66"/>
      <c r="W53" s="26" t="str">
        <f t="shared" si="8"/>
        <v/>
      </c>
      <c r="X53" s="27" t="str">
        <f t="shared" si="9"/>
        <v/>
      </c>
      <c r="Y53" s="27" t="str">
        <f t="shared" si="10"/>
        <v/>
      </c>
      <c r="Z53" s="28"/>
      <c r="AA53" s="66"/>
      <c r="AB53" s="66"/>
      <c r="AC53" s="66"/>
      <c r="AF53" s="26" t="str">
        <f t="shared" si="11"/>
        <v/>
      </c>
      <c r="AG53" s="27" t="str">
        <f t="shared" si="12"/>
        <v/>
      </c>
      <c r="AH53" s="27" t="str">
        <f t="shared" si="13"/>
        <v/>
      </c>
      <c r="AI53" s="28"/>
      <c r="AJ53" s="66" t="str">
        <f t="shared" si="18"/>
        <v/>
      </c>
      <c r="AK53" s="66" t="str">
        <f t="shared" si="19"/>
        <v/>
      </c>
      <c r="AL53" s="66"/>
    </row>
    <row r="54" spans="1:38">
      <c r="A54" s="9" t="str">
        <f t="shared" si="14"/>
        <v/>
      </c>
      <c r="B54" s="9" t="str">
        <f t="shared" si="4"/>
        <v/>
      </c>
      <c r="C54" s="64"/>
      <c r="D54" s="10">
        <v>47</v>
      </c>
      <c r="E54" s="45"/>
      <c r="F54" s="45"/>
      <c r="G54" s="45"/>
      <c r="H54">
        <f>IF(ISBLANK(G54),0,VLOOKUP(G54,Table!C:D,2,FALSE))</f>
        <v>0</v>
      </c>
      <c r="I54" s="2">
        <f t="shared" si="5"/>
        <v>0</v>
      </c>
      <c r="J54" s="11" t="e">
        <f t="shared" si="17"/>
        <v>#VALUE!</v>
      </c>
      <c r="K54" s="11">
        <f t="shared" si="15"/>
        <v>0</v>
      </c>
      <c r="N54" s="23" t="str">
        <f t="shared" si="6"/>
        <v/>
      </c>
      <c r="O54" s="24" t="str">
        <f t="shared" si="7"/>
        <v/>
      </c>
      <c r="P54" s="24" t="str">
        <f t="shared" si="16"/>
        <v/>
      </c>
      <c r="Q54" s="25"/>
      <c r="R54" s="65"/>
      <c r="S54" s="65"/>
      <c r="T54" s="65"/>
      <c r="W54" s="23" t="str">
        <f t="shared" si="8"/>
        <v/>
      </c>
      <c r="X54" s="24" t="str">
        <f t="shared" si="9"/>
        <v/>
      </c>
      <c r="Y54" s="24" t="str">
        <f t="shared" si="10"/>
        <v/>
      </c>
      <c r="Z54" s="25"/>
      <c r="AA54" s="65"/>
      <c r="AB54" s="65"/>
      <c r="AC54" s="65"/>
      <c r="AF54" s="23" t="str">
        <f t="shared" si="11"/>
        <v/>
      </c>
      <c r="AG54" s="24" t="str">
        <f t="shared" si="12"/>
        <v/>
      </c>
      <c r="AH54" s="24" t="str">
        <f t="shared" si="13"/>
        <v/>
      </c>
      <c r="AI54" s="25"/>
      <c r="AJ54" s="65" t="str">
        <f t="shared" si="18"/>
        <v/>
      </c>
      <c r="AK54" s="65" t="str">
        <f t="shared" si="19"/>
        <v/>
      </c>
      <c r="AL54" s="65"/>
    </row>
    <row r="55" spans="1:38">
      <c r="A55" s="9" t="str">
        <f t="shared" si="14"/>
        <v/>
      </c>
      <c r="B55" s="9" t="str">
        <f t="shared" si="4"/>
        <v/>
      </c>
      <c r="C55" s="64"/>
      <c r="D55" s="10">
        <v>48</v>
      </c>
      <c r="E55" s="45"/>
      <c r="F55" s="45"/>
      <c r="G55" s="45"/>
      <c r="H55">
        <f>IF(ISBLANK(G55),0,VLOOKUP(G55,Table!C:D,2,FALSE))</f>
        <v>0</v>
      </c>
      <c r="I55" s="2">
        <f t="shared" si="5"/>
        <v>0</v>
      </c>
      <c r="J55" s="11" t="e">
        <f t="shared" si="17"/>
        <v>#VALUE!</v>
      </c>
      <c r="K55" s="11">
        <f t="shared" si="15"/>
        <v>0</v>
      </c>
      <c r="N55" s="26" t="str">
        <f t="shared" si="6"/>
        <v/>
      </c>
      <c r="O55" s="27" t="str">
        <f t="shared" si="7"/>
        <v/>
      </c>
      <c r="P55" s="27" t="str">
        <f t="shared" si="16"/>
        <v/>
      </c>
      <c r="Q55" s="28"/>
      <c r="R55" s="66"/>
      <c r="S55" s="66"/>
      <c r="T55" s="66"/>
      <c r="W55" s="26" t="str">
        <f t="shared" si="8"/>
        <v/>
      </c>
      <c r="X55" s="27" t="str">
        <f t="shared" si="9"/>
        <v/>
      </c>
      <c r="Y55" s="27" t="str">
        <f t="shared" si="10"/>
        <v/>
      </c>
      <c r="Z55" s="28"/>
      <c r="AA55" s="66"/>
      <c r="AB55" s="66"/>
      <c r="AC55" s="66"/>
      <c r="AF55" s="26" t="str">
        <f t="shared" si="11"/>
        <v/>
      </c>
      <c r="AG55" s="27" t="str">
        <f t="shared" si="12"/>
        <v/>
      </c>
      <c r="AH55" s="27" t="str">
        <f t="shared" si="13"/>
        <v/>
      </c>
      <c r="AI55" s="28"/>
      <c r="AJ55" s="66" t="str">
        <f t="shared" si="18"/>
        <v/>
      </c>
      <c r="AK55" s="66" t="str">
        <f t="shared" si="19"/>
        <v/>
      </c>
      <c r="AL55" s="66"/>
    </row>
    <row r="56" spans="1:38">
      <c r="A56" s="9" t="str">
        <f t="shared" si="14"/>
        <v/>
      </c>
      <c r="B56" s="9" t="str">
        <f t="shared" si="4"/>
        <v/>
      </c>
      <c r="C56" s="64"/>
      <c r="D56" s="10">
        <v>49</v>
      </c>
      <c r="E56" s="45"/>
      <c r="F56" s="45"/>
      <c r="G56" s="45"/>
      <c r="H56">
        <f>IF(ISBLANK(G56),0,VLOOKUP(G56,Table!C:D,2,FALSE))</f>
        <v>0</v>
      </c>
      <c r="I56" s="2">
        <f t="shared" si="5"/>
        <v>0</v>
      </c>
      <c r="J56" s="11" t="e">
        <f t="shared" si="17"/>
        <v>#VALUE!</v>
      </c>
      <c r="K56" s="11">
        <f t="shared" si="15"/>
        <v>0</v>
      </c>
      <c r="N56" s="23" t="str">
        <f t="shared" si="6"/>
        <v/>
      </c>
      <c r="O56" s="24" t="str">
        <f t="shared" si="7"/>
        <v/>
      </c>
      <c r="P56" s="24" t="str">
        <f t="shared" si="16"/>
        <v/>
      </c>
      <c r="Q56" s="25"/>
      <c r="R56" s="65"/>
      <c r="S56" s="65"/>
      <c r="T56" s="65"/>
      <c r="W56" s="23" t="str">
        <f t="shared" si="8"/>
        <v/>
      </c>
      <c r="X56" s="24" t="str">
        <f t="shared" si="9"/>
        <v/>
      </c>
      <c r="Y56" s="24" t="str">
        <f t="shared" si="10"/>
        <v/>
      </c>
      <c r="Z56" s="25"/>
      <c r="AA56" s="65"/>
      <c r="AB56" s="65"/>
      <c r="AC56" s="65"/>
      <c r="AF56" s="23" t="str">
        <f t="shared" si="11"/>
        <v/>
      </c>
      <c r="AG56" s="24" t="str">
        <f t="shared" si="12"/>
        <v/>
      </c>
      <c r="AH56" s="24" t="str">
        <f t="shared" si="13"/>
        <v/>
      </c>
      <c r="AI56" s="25"/>
      <c r="AJ56" s="65" t="str">
        <f t="shared" si="18"/>
        <v/>
      </c>
      <c r="AK56" s="65" t="str">
        <f t="shared" si="19"/>
        <v/>
      </c>
      <c r="AL56" s="65"/>
    </row>
    <row r="57" spans="1:38">
      <c r="A57" s="9" t="str">
        <f t="shared" si="14"/>
        <v/>
      </c>
      <c r="B57" s="9" t="str">
        <f t="shared" si="4"/>
        <v/>
      </c>
      <c r="C57" s="64"/>
      <c r="D57" s="10">
        <v>50</v>
      </c>
      <c r="E57" s="45"/>
      <c r="F57" s="45"/>
      <c r="G57" s="45"/>
      <c r="H57">
        <f>IF(ISBLANK(G57),0,VLOOKUP(G57,Table!C:D,2,FALSE))</f>
        <v>0</v>
      </c>
      <c r="I57" s="2">
        <f t="shared" si="5"/>
        <v>0</v>
      </c>
      <c r="J57" s="11" t="e">
        <f t="shared" si="17"/>
        <v>#VALUE!</v>
      </c>
      <c r="K57" s="11">
        <f t="shared" si="15"/>
        <v>0</v>
      </c>
      <c r="N57" s="26" t="str">
        <f t="shared" si="6"/>
        <v/>
      </c>
      <c r="O57" s="27" t="str">
        <f t="shared" si="7"/>
        <v/>
      </c>
      <c r="P57" s="27" t="str">
        <f t="shared" si="16"/>
        <v/>
      </c>
      <c r="Q57" s="28"/>
      <c r="R57" s="66"/>
      <c r="S57" s="66"/>
      <c r="T57" s="66"/>
      <c r="W57" s="26" t="str">
        <f t="shared" si="8"/>
        <v/>
      </c>
      <c r="X57" s="27" t="str">
        <f t="shared" si="9"/>
        <v/>
      </c>
      <c r="Y57" s="27" t="str">
        <f t="shared" si="10"/>
        <v/>
      </c>
      <c r="Z57" s="28"/>
      <c r="AA57" s="66"/>
      <c r="AB57" s="66"/>
      <c r="AC57" s="66"/>
      <c r="AF57" s="26" t="str">
        <f t="shared" si="11"/>
        <v/>
      </c>
      <c r="AG57" s="27" t="str">
        <f t="shared" si="12"/>
        <v/>
      </c>
      <c r="AH57" s="27" t="str">
        <f t="shared" si="13"/>
        <v/>
      </c>
      <c r="AI57" s="28"/>
      <c r="AJ57" s="66" t="str">
        <f t="shared" si="18"/>
        <v/>
      </c>
      <c r="AK57" s="66" t="str">
        <f t="shared" si="19"/>
        <v/>
      </c>
      <c r="AL57" s="66"/>
    </row>
    <row r="58" spans="1:38">
      <c r="A58" s="9" t="str">
        <f t="shared" si="14"/>
        <v/>
      </c>
      <c r="B58" s="9" t="str">
        <f t="shared" si="4"/>
        <v/>
      </c>
      <c r="C58" s="64"/>
      <c r="D58" s="10">
        <v>51</v>
      </c>
      <c r="E58" s="45"/>
      <c r="F58" s="45"/>
      <c r="G58" s="45"/>
      <c r="H58">
        <f>IF(ISBLANK(G58),0,VLOOKUP(G58,Table!C:D,2,FALSE))</f>
        <v>0</v>
      </c>
      <c r="I58" s="2">
        <f t="shared" si="5"/>
        <v>0</v>
      </c>
      <c r="J58" s="11" t="e">
        <f t="shared" si="17"/>
        <v>#VALUE!</v>
      </c>
      <c r="K58" s="11">
        <f t="shared" si="15"/>
        <v>0</v>
      </c>
      <c r="N58" s="23" t="str">
        <f t="shared" si="6"/>
        <v/>
      </c>
      <c r="O58" s="24" t="str">
        <f t="shared" si="7"/>
        <v/>
      </c>
      <c r="P58" s="24" t="str">
        <f t="shared" si="16"/>
        <v/>
      </c>
      <c r="Q58" s="25"/>
      <c r="R58" s="65"/>
      <c r="S58" s="65"/>
      <c r="T58" s="65"/>
      <c r="W58" s="23" t="str">
        <f t="shared" si="8"/>
        <v/>
      </c>
      <c r="X58" s="24" t="str">
        <f t="shared" si="9"/>
        <v/>
      </c>
      <c r="Y58" s="24" t="str">
        <f t="shared" si="10"/>
        <v/>
      </c>
      <c r="Z58" s="25"/>
      <c r="AA58" s="65"/>
      <c r="AB58" s="65"/>
      <c r="AC58" s="65"/>
      <c r="AF58" s="23" t="str">
        <f t="shared" si="11"/>
        <v/>
      </c>
      <c r="AG58" s="24" t="str">
        <f t="shared" si="12"/>
        <v/>
      </c>
      <c r="AH58" s="24" t="str">
        <f t="shared" si="13"/>
        <v/>
      </c>
      <c r="AI58" s="25"/>
      <c r="AJ58" s="65" t="str">
        <f t="shared" si="18"/>
        <v/>
      </c>
      <c r="AK58" s="65" t="str">
        <f t="shared" si="19"/>
        <v/>
      </c>
      <c r="AL58" s="65"/>
    </row>
    <row r="59" spans="1:38">
      <c r="A59" s="9" t="str">
        <f t="shared" si="14"/>
        <v/>
      </c>
      <c r="B59" s="9" t="str">
        <f t="shared" si="4"/>
        <v/>
      </c>
      <c r="C59" s="64"/>
      <c r="D59" s="10">
        <v>52</v>
      </c>
      <c r="E59" s="45"/>
      <c r="F59" s="45"/>
      <c r="G59" s="45"/>
      <c r="H59">
        <f>IF(ISBLANK(G59),0,VLOOKUP(G59,Table!C:D,2,FALSE))</f>
        <v>0</v>
      </c>
      <c r="I59" s="2">
        <f t="shared" si="5"/>
        <v>0</v>
      </c>
      <c r="J59" s="11" t="e">
        <f t="shared" si="17"/>
        <v>#VALUE!</v>
      </c>
      <c r="K59" s="11">
        <f t="shared" si="15"/>
        <v>0</v>
      </c>
      <c r="N59" s="26" t="str">
        <f t="shared" si="6"/>
        <v/>
      </c>
      <c r="O59" s="27" t="str">
        <f t="shared" si="7"/>
        <v/>
      </c>
      <c r="P59" s="27" t="str">
        <f t="shared" si="16"/>
        <v/>
      </c>
      <c r="Q59" s="28"/>
      <c r="R59" s="66"/>
      <c r="S59" s="66"/>
      <c r="T59" s="66"/>
      <c r="W59" s="26" t="str">
        <f t="shared" si="8"/>
        <v/>
      </c>
      <c r="X59" s="27" t="str">
        <f t="shared" si="9"/>
        <v/>
      </c>
      <c r="Y59" s="27" t="str">
        <f t="shared" si="10"/>
        <v/>
      </c>
      <c r="Z59" s="28"/>
      <c r="AA59" s="66"/>
      <c r="AB59" s="66"/>
      <c r="AC59" s="66"/>
      <c r="AF59" s="26" t="str">
        <f t="shared" si="11"/>
        <v/>
      </c>
      <c r="AG59" s="27" t="str">
        <f t="shared" si="12"/>
        <v/>
      </c>
      <c r="AH59" s="27" t="str">
        <f t="shared" si="13"/>
        <v/>
      </c>
      <c r="AI59" s="28"/>
      <c r="AJ59" s="66" t="str">
        <f t="shared" si="18"/>
        <v/>
      </c>
      <c r="AK59" s="66" t="str">
        <f t="shared" si="19"/>
        <v/>
      </c>
      <c r="AL59" s="66"/>
    </row>
    <row r="60" spans="1:38">
      <c r="A60" s="9" t="str">
        <f t="shared" si="14"/>
        <v/>
      </c>
      <c r="B60" s="9" t="str">
        <f t="shared" si="4"/>
        <v/>
      </c>
      <c r="C60" s="64"/>
      <c r="D60" s="10">
        <v>53</v>
      </c>
      <c r="E60" s="45"/>
      <c r="F60" s="45"/>
      <c r="G60" s="45"/>
      <c r="H60">
        <f>IF(ISBLANK(G60),0,VLOOKUP(G60,Table!C:D,2,FALSE))</f>
        <v>0</v>
      </c>
      <c r="I60" s="2">
        <f t="shared" si="5"/>
        <v>0</v>
      </c>
      <c r="J60" s="11" t="e">
        <f t="shared" si="17"/>
        <v>#VALUE!</v>
      </c>
      <c r="K60" s="11">
        <f t="shared" si="15"/>
        <v>0</v>
      </c>
      <c r="N60" s="23" t="str">
        <f t="shared" si="6"/>
        <v/>
      </c>
      <c r="O60" s="24" t="str">
        <f t="shared" si="7"/>
        <v/>
      </c>
      <c r="P60" s="24" t="str">
        <f t="shared" si="16"/>
        <v/>
      </c>
      <c r="Q60" s="25"/>
      <c r="R60" s="65"/>
      <c r="S60" s="65"/>
      <c r="T60" s="65"/>
      <c r="W60" s="23" t="str">
        <f t="shared" si="8"/>
        <v/>
      </c>
      <c r="X60" s="24" t="str">
        <f t="shared" si="9"/>
        <v/>
      </c>
      <c r="Y60" s="24" t="str">
        <f t="shared" si="10"/>
        <v/>
      </c>
      <c r="Z60" s="25"/>
      <c r="AA60" s="65"/>
      <c r="AB60" s="65"/>
      <c r="AC60" s="65"/>
      <c r="AF60" s="23" t="str">
        <f t="shared" si="11"/>
        <v/>
      </c>
      <c r="AG60" s="24" t="str">
        <f t="shared" si="12"/>
        <v/>
      </c>
      <c r="AH60" s="24" t="str">
        <f t="shared" si="13"/>
        <v/>
      </c>
      <c r="AI60" s="25"/>
      <c r="AJ60" s="65" t="str">
        <f t="shared" si="18"/>
        <v/>
      </c>
      <c r="AK60" s="65" t="str">
        <f t="shared" si="19"/>
        <v/>
      </c>
      <c r="AL60" s="65"/>
    </row>
    <row r="61" spans="1:38">
      <c r="A61" s="9" t="str">
        <f t="shared" si="14"/>
        <v/>
      </c>
      <c r="B61" s="9" t="str">
        <f t="shared" si="4"/>
        <v/>
      </c>
      <c r="C61" s="64"/>
      <c r="D61" s="10">
        <v>54</v>
      </c>
      <c r="E61" s="45"/>
      <c r="F61" s="45"/>
      <c r="G61" s="45"/>
      <c r="H61">
        <f>IF(ISBLANK(G61),0,VLOOKUP(G61,Table!C:D,2,FALSE))</f>
        <v>0</v>
      </c>
      <c r="I61" s="2">
        <f t="shared" si="5"/>
        <v>0</v>
      </c>
      <c r="J61" s="11" t="e">
        <f t="shared" si="17"/>
        <v>#VALUE!</v>
      </c>
      <c r="K61" s="11">
        <f t="shared" si="15"/>
        <v>0</v>
      </c>
      <c r="N61" s="26" t="str">
        <f t="shared" si="6"/>
        <v/>
      </c>
      <c r="O61" s="27" t="str">
        <f t="shared" si="7"/>
        <v/>
      </c>
      <c r="P61" s="27" t="str">
        <f t="shared" si="16"/>
        <v/>
      </c>
      <c r="Q61" s="28"/>
      <c r="R61" s="66"/>
      <c r="S61" s="66"/>
      <c r="T61" s="66"/>
      <c r="W61" s="26" t="str">
        <f t="shared" si="8"/>
        <v/>
      </c>
      <c r="X61" s="27" t="str">
        <f t="shared" si="9"/>
        <v/>
      </c>
      <c r="Y61" s="27" t="str">
        <f t="shared" si="10"/>
        <v/>
      </c>
      <c r="Z61" s="28"/>
      <c r="AA61" s="66"/>
      <c r="AB61" s="66"/>
      <c r="AC61" s="66"/>
      <c r="AF61" s="26" t="str">
        <f t="shared" si="11"/>
        <v/>
      </c>
      <c r="AG61" s="27" t="str">
        <f t="shared" si="12"/>
        <v/>
      </c>
      <c r="AH61" s="27" t="str">
        <f t="shared" si="13"/>
        <v/>
      </c>
      <c r="AI61" s="28"/>
      <c r="AJ61" s="66" t="str">
        <f t="shared" si="18"/>
        <v/>
      </c>
      <c r="AK61" s="66" t="str">
        <f t="shared" si="19"/>
        <v/>
      </c>
      <c r="AL61" s="66"/>
    </row>
    <row r="62" spans="1:38">
      <c r="A62" s="9" t="str">
        <f t="shared" si="14"/>
        <v/>
      </c>
      <c r="B62" s="9" t="str">
        <f t="shared" si="4"/>
        <v/>
      </c>
      <c r="C62" s="64"/>
      <c r="D62" s="10">
        <v>55</v>
      </c>
      <c r="E62" s="45"/>
      <c r="F62" s="45"/>
      <c r="G62" s="45"/>
      <c r="H62">
        <f>IF(ISBLANK(G62),0,VLOOKUP(G62,Table!C:D,2,FALSE))</f>
        <v>0</v>
      </c>
      <c r="I62" s="2">
        <f t="shared" si="5"/>
        <v>0</v>
      </c>
      <c r="J62" s="11" t="e">
        <f t="shared" si="17"/>
        <v>#VALUE!</v>
      </c>
      <c r="K62" s="11">
        <f t="shared" si="15"/>
        <v>0</v>
      </c>
      <c r="N62" s="23" t="str">
        <f t="shared" si="6"/>
        <v/>
      </c>
      <c r="O62" s="24" t="str">
        <f t="shared" si="7"/>
        <v/>
      </c>
      <c r="P62" s="24" t="str">
        <f t="shared" si="16"/>
        <v/>
      </c>
      <c r="Q62" s="25"/>
      <c r="R62" s="65"/>
      <c r="S62" s="65"/>
      <c r="T62" s="65"/>
      <c r="W62" s="23" t="str">
        <f t="shared" si="8"/>
        <v/>
      </c>
      <c r="X62" s="24" t="str">
        <f t="shared" si="9"/>
        <v/>
      </c>
      <c r="Y62" s="24" t="str">
        <f t="shared" si="10"/>
        <v/>
      </c>
      <c r="Z62" s="25"/>
      <c r="AA62" s="65"/>
      <c r="AB62" s="65"/>
      <c r="AC62" s="65"/>
      <c r="AF62" s="23" t="str">
        <f t="shared" si="11"/>
        <v/>
      </c>
      <c r="AG62" s="24" t="str">
        <f t="shared" si="12"/>
        <v/>
      </c>
      <c r="AH62" s="24" t="str">
        <f t="shared" si="13"/>
        <v/>
      </c>
      <c r="AI62" s="25"/>
      <c r="AJ62" s="65" t="str">
        <f t="shared" si="18"/>
        <v/>
      </c>
      <c r="AK62" s="65" t="str">
        <f t="shared" si="19"/>
        <v/>
      </c>
      <c r="AL62" s="65"/>
    </row>
    <row r="63" spans="1:38">
      <c r="A63" s="9" t="str">
        <f t="shared" si="14"/>
        <v/>
      </c>
      <c r="B63" s="9" t="str">
        <f t="shared" si="4"/>
        <v/>
      </c>
      <c r="C63" s="64"/>
      <c r="D63" s="10">
        <v>56</v>
      </c>
      <c r="E63" s="45"/>
      <c r="F63" s="45"/>
      <c r="G63" s="45"/>
      <c r="H63">
        <f>IF(ISBLANK(G63),0,VLOOKUP(G63,Table!C:D,2,FALSE))</f>
        <v>0</v>
      </c>
      <c r="I63" s="2">
        <f t="shared" si="5"/>
        <v>0</v>
      </c>
      <c r="J63" s="11" t="e">
        <f t="shared" si="17"/>
        <v>#VALUE!</v>
      </c>
      <c r="K63" s="11">
        <f t="shared" si="15"/>
        <v>0</v>
      </c>
      <c r="N63" s="26" t="str">
        <f t="shared" si="6"/>
        <v/>
      </c>
      <c r="O63" s="27" t="str">
        <f t="shared" si="7"/>
        <v/>
      </c>
      <c r="P63" s="27" t="str">
        <f t="shared" si="16"/>
        <v/>
      </c>
      <c r="Q63" s="28"/>
      <c r="R63" s="66"/>
      <c r="S63" s="66"/>
      <c r="T63" s="66"/>
      <c r="W63" s="26" t="str">
        <f t="shared" si="8"/>
        <v/>
      </c>
      <c r="X63" s="27" t="str">
        <f t="shared" si="9"/>
        <v/>
      </c>
      <c r="Y63" s="27" t="str">
        <f t="shared" si="10"/>
        <v/>
      </c>
      <c r="Z63" s="28"/>
      <c r="AA63" s="66"/>
      <c r="AB63" s="66"/>
      <c r="AC63" s="66"/>
      <c r="AF63" s="26" t="str">
        <f t="shared" si="11"/>
        <v/>
      </c>
      <c r="AG63" s="27" t="str">
        <f t="shared" si="12"/>
        <v/>
      </c>
      <c r="AH63" s="27" t="str">
        <f t="shared" si="13"/>
        <v/>
      </c>
      <c r="AI63" s="28"/>
      <c r="AJ63" s="66" t="str">
        <f t="shared" si="18"/>
        <v/>
      </c>
      <c r="AK63" s="66" t="str">
        <f t="shared" si="19"/>
        <v/>
      </c>
      <c r="AL63" s="66"/>
    </row>
    <row r="64" spans="1:38">
      <c r="A64" s="9" t="str">
        <f t="shared" si="14"/>
        <v/>
      </c>
      <c r="B64" s="9" t="str">
        <f t="shared" si="4"/>
        <v/>
      </c>
      <c r="C64" s="64"/>
      <c r="D64" s="10">
        <v>57</v>
      </c>
      <c r="E64" s="45"/>
      <c r="F64" s="45"/>
      <c r="G64" s="45"/>
      <c r="H64">
        <f>IF(ISBLANK(G64),0,VLOOKUP(G64,Table!C:D,2,FALSE))</f>
        <v>0</v>
      </c>
      <c r="I64" s="2">
        <f t="shared" si="5"/>
        <v>0</v>
      </c>
      <c r="J64" s="11" t="e">
        <f t="shared" si="17"/>
        <v>#VALUE!</v>
      </c>
      <c r="K64" s="11">
        <f t="shared" si="15"/>
        <v>0</v>
      </c>
      <c r="N64" s="23" t="str">
        <f t="shared" si="6"/>
        <v/>
      </c>
      <c r="O64" s="24" t="str">
        <f t="shared" si="7"/>
        <v/>
      </c>
      <c r="P64" s="24" t="str">
        <f t="shared" si="16"/>
        <v/>
      </c>
      <c r="Q64" s="25"/>
      <c r="R64" s="65"/>
      <c r="S64" s="65"/>
      <c r="T64" s="65"/>
      <c r="W64" s="23" t="str">
        <f t="shared" si="8"/>
        <v/>
      </c>
      <c r="X64" s="24" t="str">
        <f t="shared" si="9"/>
        <v/>
      </c>
      <c r="Y64" s="24" t="str">
        <f t="shared" si="10"/>
        <v/>
      </c>
      <c r="Z64" s="25"/>
      <c r="AA64" s="65"/>
      <c r="AB64" s="65"/>
      <c r="AC64" s="65"/>
      <c r="AF64" s="23" t="str">
        <f t="shared" si="11"/>
        <v/>
      </c>
      <c r="AG64" s="24" t="str">
        <f t="shared" si="12"/>
        <v/>
      </c>
      <c r="AH64" s="24" t="str">
        <f t="shared" si="13"/>
        <v/>
      </c>
      <c r="AI64" s="25"/>
      <c r="AJ64" s="65" t="str">
        <f t="shared" si="18"/>
        <v/>
      </c>
      <c r="AK64" s="65" t="str">
        <f t="shared" si="19"/>
        <v/>
      </c>
      <c r="AL64" s="65"/>
    </row>
    <row r="65" spans="1:38">
      <c r="A65" s="9" t="str">
        <f t="shared" si="14"/>
        <v/>
      </c>
      <c r="B65" s="9" t="str">
        <f t="shared" si="4"/>
        <v/>
      </c>
      <c r="C65" s="64"/>
      <c r="D65" s="10">
        <v>58</v>
      </c>
      <c r="E65" s="45"/>
      <c r="F65" s="45"/>
      <c r="G65" s="45"/>
      <c r="H65">
        <f>IF(ISBLANK(G65),0,VLOOKUP(G65,Table!C:D,2,FALSE))</f>
        <v>0</v>
      </c>
      <c r="I65" s="2">
        <f t="shared" si="5"/>
        <v>0</v>
      </c>
      <c r="J65" s="11" t="e">
        <f t="shared" si="17"/>
        <v>#VALUE!</v>
      </c>
      <c r="K65" s="11">
        <f t="shared" si="15"/>
        <v>0</v>
      </c>
      <c r="N65" s="26" t="str">
        <f t="shared" si="6"/>
        <v/>
      </c>
      <c r="O65" s="27" t="str">
        <f t="shared" si="7"/>
        <v/>
      </c>
      <c r="P65" s="27" t="str">
        <f t="shared" si="16"/>
        <v/>
      </c>
      <c r="Q65" s="28"/>
      <c r="R65" s="66"/>
      <c r="S65" s="66"/>
      <c r="T65" s="66"/>
      <c r="W65" s="26" t="str">
        <f t="shared" si="8"/>
        <v/>
      </c>
      <c r="X65" s="27" t="str">
        <f t="shared" si="9"/>
        <v/>
      </c>
      <c r="Y65" s="27" t="str">
        <f t="shared" si="10"/>
        <v/>
      </c>
      <c r="Z65" s="28"/>
      <c r="AA65" s="66"/>
      <c r="AB65" s="66"/>
      <c r="AC65" s="66"/>
      <c r="AF65" s="26" t="str">
        <f t="shared" si="11"/>
        <v/>
      </c>
      <c r="AG65" s="27" t="str">
        <f t="shared" si="12"/>
        <v/>
      </c>
      <c r="AH65" s="27" t="str">
        <f t="shared" si="13"/>
        <v/>
      </c>
      <c r="AI65" s="28"/>
      <c r="AJ65" s="66" t="str">
        <f t="shared" si="18"/>
        <v/>
      </c>
      <c r="AK65" s="66" t="str">
        <f t="shared" si="19"/>
        <v/>
      </c>
      <c r="AL65" s="66"/>
    </row>
    <row r="66" spans="1:38">
      <c r="A66" s="9" t="str">
        <f t="shared" si="14"/>
        <v/>
      </c>
      <c r="B66" s="9" t="str">
        <f t="shared" si="4"/>
        <v/>
      </c>
      <c r="C66" s="64"/>
      <c r="D66" s="10">
        <v>59</v>
      </c>
      <c r="E66" s="45"/>
      <c r="F66" s="45"/>
      <c r="G66" s="45"/>
      <c r="H66">
        <f>IF(ISBLANK(G66),0,VLOOKUP(G66,Table!C:D,2,FALSE))</f>
        <v>0</v>
      </c>
      <c r="I66" s="2">
        <f t="shared" si="5"/>
        <v>0</v>
      </c>
      <c r="J66" s="11" t="e">
        <f t="shared" si="17"/>
        <v>#VALUE!</v>
      </c>
      <c r="K66" s="11">
        <f t="shared" si="15"/>
        <v>0</v>
      </c>
      <c r="N66" s="23" t="str">
        <f t="shared" si="6"/>
        <v/>
      </c>
      <c r="O66" s="24" t="str">
        <f t="shared" si="7"/>
        <v/>
      </c>
      <c r="P66" s="24" t="str">
        <f t="shared" si="16"/>
        <v/>
      </c>
      <c r="Q66" s="25"/>
      <c r="R66" s="65"/>
      <c r="S66" s="65"/>
      <c r="T66" s="65"/>
      <c r="W66" s="23" t="str">
        <f t="shared" si="8"/>
        <v/>
      </c>
      <c r="X66" s="24" t="str">
        <f t="shared" si="9"/>
        <v/>
      </c>
      <c r="Y66" s="24" t="str">
        <f t="shared" si="10"/>
        <v/>
      </c>
      <c r="Z66" s="25"/>
      <c r="AA66" s="65"/>
      <c r="AB66" s="65"/>
      <c r="AC66" s="65"/>
      <c r="AF66" s="23" t="str">
        <f t="shared" si="11"/>
        <v/>
      </c>
      <c r="AG66" s="24" t="str">
        <f t="shared" si="12"/>
        <v/>
      </c>
      <c r="AH66" s="24" t="str">
        <f t="shared" si="13"/>
        <v/>
      </c>
      <c r="AI66" s="25"/>
      <c r="AJ66" s="65" t="str">
        <f t="shared" si="18"/>
        <v/>
      </c>
      <c r="AK66" s="65" t="str">
        <f t="shared" si="19"/>
        <v/>
      </c>
      <c r="AL66" s="65"/>
    </row>
    <row r="67" spans="1:38" ht="14.4" thickBot="1">
      <c r="A67" s="9" t="str">
        <f t="shared" si="14"/>
        <v/>
      </c>
      <c r="B67" s="9" t="str">
        <f t="shared" si="4"/>
        <v/>
      </c>
      <c r="C67" s="64"/>
      <c r="D67" s="10">
        <v>60</v>
      </c>
      <c r="E67" s="45"/>
      <c r="F67" s="45"/>
      <c r="G67" s="45"/>
      <c r="H67">
        <f>IF(ISBLANK(G67),0,VLOOKUP(G67,Table!C:D,2,FALSE))</f>
        <v>0</v>
      </c>
      <c r="I67" s="2">
        <f t="shared" si="5"/>
        <v>0</v>
      </c>
      <c r="J67" s="11" t="e">
        <f t="shared" si="17"/>
        <v>#VALUE!</v>
      </c>
      <c r="K67" s="11">
        <f t="shared" si="15"/>
        <v>0</v>
      </c>
      <c r="N67" s="26" t="str">
        <f t="shared" si="6"/>
        <v/>
      </c>
      <c r="O67" s="27" t="str">
        <f t="shared" si="7"/>
        <v/>
      </c>
      <c r="P67" s="27" t="str">
        <f t="shared" si="16"/>
        <v/>
      </c>
      <c r="Q67" s="28"/>
      <c r="R67" s="66"/>
      <c r="S67" s="66"/>
      <c r="T67" s="66"/>
      <c r="W67" s="26" t="str">
        <f t="shared" si="8"/>
        <v/>
      </c>
      <c r="X67" s="27" t="str">
        <f t="shared" si="9"/>
        <v/>
      </c>
      <c r="Y67" s="27" t="str">
        <f t="shared" si="10"/>
        <v/>
      </c>
      <c r="Z67" s="28"/>
      <c r="AA67" s="4"/>
      <c r="AB67" s="4"/>
      <c r="AC67" s="4"/>
      <c r="AF67" s="26" t="str">
        <f t="shared" si="11"/>
        <v/>
      </c>
      <c r="AG67" s="27" t="str">
        <f t="shared" si="12"/>
        <v/>
      </c>
      <c r="AH67" s="27" t="str">
        <f t="shared" si="13"/>
        <v/>
      </c>
      <c r="AI67" s="28"/>
      <c r="AJ67" s="66" t="str">
        <f t="shared" si="18"/>
        <v/>
      </c>
      <c r="AK67" s="66" t="str">
        <f t="shared" si="19"/>
        <v/>
      </c>
      <c r="AL67" s="66"/>
    </row>
    <row r="68" spans="1:38" ht="14.4" thickTop="1">
      <c r="A68" s="10" t="s">
        <v>4</v>
      </c>
      <c r="B68" s="10"/>
      <c r="C68" s="9">
        <f>SUBTOTAL(109,Table24678[Time])</f>
        <v>0</v>
      </c>
      <c r="F68" s="33"/>
      <c r="G68" s="38"/>
      <c r="I68" s="2">
        <f>SUBTOTAL(109,Table24678[CEU Time])</f>
        <v>0</v>
      </c>
      <c r="J68"/>
      <c r="K68" s="11">
        <f>SUBTOTAL(109,Table24678['# of CEUs])</f>
        <v>0</v>
      </c>
      <c r="N68" s="29" t="s">
        <v>4</v>
      </c>
      <c r="O68" s="30"/>
      <c r="P68" s="30"/>
      <c r="Q68" s="30"/>
      <c r="R68" s="5"/>
      <c r="S68" s="5"/>
      <c r="T68" s="5"/>
      <c r="W68" s="29" t="s">
        <v>4</v>
      </c>
      <c r="X68" s="30"/>
      <c r="Y68" s="30"/>
      <c r="Z68" s="30"/>
      <c r="AA68" s="5"/>
      <c r="AB68" s="5"/>
      <c r="AC68" s="5"/>
      <c r="AF68" s="29" t="s">
        <v>4</v>
      </c>
      <c r="AG68" s="30"/>
      <c r="AH68" s="30"/>
      <c r="AI68" s="30"/>
      <c r="AJ68" s="5"/>
      <c r="AK68" s="5"/>
      <c r="AL68" s="5"/>
    </row>
    <row r="69" spans="1:38"/>
  </sheetData>
  <sheetProtection algorithmName="SHA-512" hashValue="o4MO4nLbQy3pGEXIJcDmVhpM/6P7QHHC0I0gsEFT0obqwbdz4eQRpL26rlZL+uh4Hf0vjOtfioXUp/KO2hLxpA==" saltValue="lhos/h6ZG9xp3a16HKg74Q==" spinCount="100000" sheet="1" objects="1" scenarios="1"/>
  <mergeCells count="1">
    <mergeCell ref="E3:E4"/>
  </mergeCells>
  <conditionalFormatting sqref="A1:D1 F1:XFD1 A8:H67 W8:AC67 AF8:AL67 U8:V68 AD8:AE68 AM8:XFD68 L68:M68 A69:XFD1048576">
    <cfRule type="containsText" dxfId="124" priority="9" operator="containsText" text="&lt;">
      <formula>NOT(ISERROR(SEARCH("&lt;",A1)))</formula>
    </cfRule>
  </conditionalFormatting>
  <conditionalFormatting sqref="A3:D4 A5:XFD7">
    <cfRule type="containsText" dxfId="123" priority="5" operator="containsText" text="&lt;">
      <formula>NOT(ISERROR(SEARCH("&lt;",A3)))</formula>
    </cfRule>
  </conditionalFormatting>
  <conditionalFormatting sqref="A2:XFD2">
    <cfRule type="containsText" dxfId="122" priority="4" operator="containsText" text="&lt;">
      <formula>NOT(ISERROR(SEARCH("&lt;",A2)))</formula>
    </cfRule>
  </conditionalFormatting>
  <conditionalFormatting sqref="C1:C1048576">
    <cfRule type="dataBar" priority="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{A5325E12-98E5-4E82-9887-907BFBB8763E}</x14:id>
        </ext>
      </extLst>
    </cfRule>
  </conditionalFormatting>
  <conditionalFormatting sqref="E3:XFD3">
    <cfRule type="containsText" dxfId="121" priority="3" operator="containsText" text="&lt;">
      <formula>NOT(ISERROR(SEARCH("&lt;",E3)))</formula>
    </cfRule>
  </conditionalFormatting>
  <conditionalFormatting sqref="F4:XFD4">
    <cfRule type="containsText" dxfId="120" priority="1" operator="containsText" text="&lt;">
      <formula>NOT(ISERROR(SEARCH("&lt;",F4)))</formula>
    </cfRule>
  </conditionalFormatting>
  <conditionalFormatting sqref="I8:K67">
    <cfRule type="containsText" dxfId="119" priority="7" operator="containsText" text="&lt;">
      <formula>NOT(ISERROR(SEARCH("&lt;",I8)))</formula>
    </cfRule>
  </conditionalFormatting>
  <conditionalFormatting sqref="L8:T67">
    <cfRule type="containsText" dxfId="118" priority="2" operator="containsText" text="&lt;">
      <formula>NOT(ISERROR(SEARCH("&lt;",L8)))</formula>
    </cfRule>
  </conditionalFormatting>
  <dataValidations count="1">
    <dataValidation type="date" allowBlank="1" showInputMessage="1" showErrorMessage="1" prompt="Format must be in a date form to be valid" sqref="F4:F5">
      <formula1>45292</formula1>
      <formula2>109575</formula2>
    </dataValidation>
  </dataValidations>
  <pageMargins left="0.7" right="0.7" top="0.75" bottom="0.75" header="0.3" footer="0.3"/>
  <pageSetup paperSize="5" scale="27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5325E12-98E5-4E82-9887-907BFBB8763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C1:C1048576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Table!$A$2:$A$78</xm:f>
          </x14:formula1>
          <xm:sqref>G4</xm:sqref>
        </x14:dataValidation>
        <x14:dataValidation type="list" allowBlank="1" showInputMessage="1" showErrorMessage="1">
          <x14:formula1>
            <xm:f>Table!$C$2:$C$21</xm:f>
          </x14:formula1>
          <xm:sqref>G3 G69:G1048576 G7:G67 T7:T67 AL7:AL67 AC7:AC67</xm:sqref>
        </x14:dataValidation>
        <x14:dataValidation type="list" allowBlank="1" showInputMessage="1" showErrorMessage="1">
          <x14:formula1>
            <xm:f>Table!$B$2:$B$49</xm:f>
          </x14:formula1>
          <xm:sqref>C8:C67 C69:C1048576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9"/>
  <sheetViews>
    <sheetView showGridLines="0" workbookViewId="0">
      <pane xSplit="3" ySplit="7" topLeftCell="D8" activePane="bottomRight" state="frozen"/>
      <selection activeCell="E1" sqref="E1"/>
      <selection pane="topRight" activeCell="E1" sqref="E1"/>
      <selection pane="bottomLeft" activeCell="E1" sqref="E1"/>
      <selection pane="bottomRight" activeCell="F4" sqref="F4"/>
    </sheetView>
  </sheetViews>
  <sheetFormatPr defaultColWidth="0" defaultRowHeight="13.8" zeroHeight="1"/>
  <cols>
    <col min="1" max="1" width="7.09765625" style="9" customWidth="1"/>
    <col min="2" max="2" width="6.296875" style="9" customWidth="1"/>
    <col min="3" max="3" width="10.3984375" style="9" customWidth="1"/>
    <col min="4" max="4" width="6.3984375" style="10" bestFit="1" customWidth="1"/>
    <col min="5" max="5" width="57.296875" customWidth="1"/>
    <col min="6" max="6" width="33.296875" customWidth="1"/>
    <col min="7" max="7" width="20.8984375" customWidth="1"/>
    <col min="8" max="8" width="20.8984375" hidden="1" customWidth="1"/>
    <col min="9" max="9" width="11.3984375" style="2" customWidth="1"/>
    <col min="10" max="10" width="10" style="11" hidden="1" customWidth="1"/>
    <col min="11" max="11" width="11.296875" customWidth="1"/>
    <col min="12" max="12" width="2.69921875" customWidth="1"/>
    <col min="13" max="13" width="3.296875" customWidth="1"/>
    <col min="14" max="14" width="7.09765625" customWidth="1"/>
    <col min="15" max="16" width="6.296875" customWidth="1"/>
    <col min="17" max="17" width="15.3984375" hidden="1" customWidth="1"/>
    <col min="18" max="18" width="57.296875" customWidth="1"/>
    <col min="19" max="19" width="33.296875" customWidth="1"/>
    <col min="20" max="20" width="20.8984375" customWidth="1"/>
    <col min="21" max="21" width="2.69921875" customWidth="1"/>
    <col min="22" max="22" width="3.296875" customWidth="1"/>
    <col min="23" max="23" width="7.09765625" customWidth="1"/>
    <col min="24" max="24" width="6.296875" customWidth="1"/>
    <col min="25" max="25" width="7.296875" customWidth="1"/>
    <col min="26" max="26" width="15.3984375" hidden="1" customWidth="1"/>
    <col min="27" max="27" width="57.296875" customWidth="1"/>
    <col min="28" max="28" width="33.296875" customWidth="1"/>
    <col min="29" max="29" width="20.8984375" customWidth="1"/>
    <col min="30" max="30" width="2.69921875" customWidth="1"/>
    <col min="31" max="31" width="3.296875" customWidth="1"/>
    <col min="32" max="32" width="7.09765625" customWidth="1"/>
    <col min="33" max="33" width="6.296875" customWidth="1"/>
    <col min="34" max="34" width="7.296875" customWidth="1"/>
    <col min="35" max="35" width="15.3984375" hidden="1" customWidth="1"/>
    <col min="36" max="36" width="57.296875" customWidth="1"/>
    <col min="37" max="37" width="33.296875" customWidth="1"/>
    <col min="38" max="38" width="20.8984375" customWidth="1"/>
    <col min="39" max="16384" width="9.09765625" hidden="1"/>
  </cols>
  <sheetData>
    <row r="1" spans="1:38" ht="15">
      <c r="E1" t="s">
        <v>93</v>
      </c>
    </row>
    <row r="2" spans="1:38" ht="61.95" customHeight="1">
      <c r="E2" s="7" t="s">
        <v>40</v>
      </c>
      <c r="F2" s="9"/>
      <c r="I2" s="31" t="s">
        <v>50</v>
      </c>
      <c r="K2" s="36">
        <f>(SUM($I$8:$I$67))*1440</f>
        <v>0</v>
      </c>
      <c r="R2" s="7" t="s">
        <v>43</v>
      </c>
      <c r="AA2" s="7" t="s">
        <v>88</v>
      </c>
      <c r="AJ2" s="7" t="s">
        <v>48</v>
      </c>
    </row>
    <row r="3" spans="1:38" ht="15" customHeight="1">
      <c r="E3" s="86">
        <f>'Cover Page'!$D$11</f>
        <v>0</v>
      </c>
      <c r="F3" s="17" t="s">
        <v>10</v>
      </c>
      <c r="G3" s="17" t="s">
        <v>0</v>
      </c>
      <c r="H3" s="2"/>
      <c r="I3" s="32" t="s">
        <v>49</v>
      </c>
      <c r="K3" s="35">
        <f>SUM($K$8:$K$67)</f>
        <v>0</v>
      </c>
    </row>
    <row r="4" spans="1:38" ht="15" customHeight="1">
      <c r="E4" s="86"/>
      <c r="F4" s="70"/>
      <c r="G4" s="71"/>
      <c r="H4" s="2"/>
    </row>
    <row r="5" spans="1:38" ht="15" customHeight="1">
      <c r="E5" s="7"/>
      <c r="F5" s="43">
        <f>F4</f>
        <v>0</v>
      </c>
      <c r="G5" s="2"/>
      <c r="H5" s="2"/>
    </row>
    <row r="6" spans="1:38" ht="15">
      <c r="N6" s="9"/>
      <c r="O6" s="9"/>
      <c r="P6" s="9"/>
      <c r="Q6" s="10"/>
      <c r="W6" s="9"/>
      <c r="X6" s="9"/>
      <c r="Y6" s="9"/>
      <c r="Z6" s="10"/>
      <c r="AF6" s="9"/>
      <c r="AG6" s="9"/>
      <c r="AH6" s="9"/>
      <c r="AI6" s="10"/>
    </row>
    <row r="7" spans="1:38" s="6" customFormat="1" ht="15">
      <c r="A7" s="12" t="s">
        <v>1</v>
      </c>
      <c r="B7" s="12" t="s">
        <v>2</v>
      </c>
      <c r="C7" s="12" t="s">
        <v>3</v>
      </c>
      <c r="D7" s="13" t="s">
        <v>53</v>
      </c>
      <c r="E7" s="14" t="s">
        <v>13</v>
      </c>
      <c r="F7" s="14" t="s">
        <v>16</v>
      </c>
      <c r="G7" s="14" t="s">
        <v>14</v>
      </c>
      <c r="H7" s="14" t="s">
        <v>41</v>
      </c>
      <c r="I7" s="15" t="s">
        <v>39</v>
      </c>
      <c r="J7" s="16" t="s">
        <v>42</v>
      </c>
      <c r="K7" s="14" t="s">
        <v>15</v>
      </c>
      <c r="N7" s="19" t="s">
        <v>1</v>
      </c>
      <c r="O7" s="20" t="s">
        <v>2</v>
      </c>
      <c r="P7" s="20" t="s">
        <v>3</v>
      </c>
      <c r="Q7" s="21" t="s">
        <v>5</v>
      </c>
      <c r="R7" s="22" t="s">
        <v>13</v>
      </c>
      <c r="S7" s="22" t="s">
        <v>16</v>
      </c>
      <c r="T7" s="22" t="s">
        <v>14</v>
      </c>
      <c r="W7" s="19" t="s">
        <v>1</v>
      </c>
      <c r="X7" s="20" t="s">
        <v>2</v>
      </c>
      <c r="Y7" s="20" t="s">
        <v>3</v>
      </c>
      <c r="Z7" s="21" t="s">
        <v>5</v>
      </c>
      <c r="AA7" s="22" t="s">
        <v>13</v>
      </c>
      <c r="AB7" s="22" t="s">
        <v>16</v>
      </c>
      <c r="AC7" s="22" t="s">
        <v>14</v>
      </c>
      <c r="AF7" s="19" t="s">
        <v>1</v>
      </c>
      <c r="AG7" s="20" t="s">
        <v>2</v>
      </c>
      <c r="AH7" s="20" t="s">
        <v>3</v>
      </c>
      <c r="AI7" s="21" t="s">
        <v>5</v>
      </c>
      <c r="AJ7" s="22" t="s">
        <v>13</v>
      </c>
      <c r="AK7" s="22" t="s">
        <v>16</v>
      </c>
      <c r="AL7" s="22" t="s">
        <v>14</v>
      </c>
    </row>
    <row r="8" spans="1:38" ht="15">
      <c r="A8" s="9">
        <f>G4</f>
        <v>0</v>
      </c>
      <c r="B8" s="9" t="str">
        <f>IF(ISBLANK(C8),"",A8+C8)</f>
        <v/>
      </c>
      <c r="C8" s="64"/>
      <c r="D8" s="10">
        <v>1</v>
      </c>
      <c r="E8" s="45"/>
      <c r="F8" s="45"/>
      <c r="G8" s="45"/>
      <c r="H8">
        <f>IF(ISBLANK(G8),0,VLOOKUP(G8,Table!C:D,2,FALSE))</f>
        <v>0</v>
      </c>
      <c r="I8" s="2">
        <f>IF($H8=0,0,((C8)))</f>
        <v>0</v>
      </c>
      <c r="J8" s="11" t="e">
        <f t="shared" ref="J8:J39" si="0">((B8-A8)*1440)*H8</f>
        <v>#VALUE!</v>
      </c>
      <c r="K8" s="11">
        <f t="shared" ref="K8:K14" si="1">IF(H8=0,0,J8/50)</f>
        <v>0</v>
      </c>
      <c r="N8" s="23">
        <f>$A8</f>
        <v>0</v>
      </c>
      <c r="O8" s="24" t="str">
        <f>$B8</f>
        <v/>
      </c>
      <c r="P8" s="24" t="str">
        <f>IF(ISBLANK($C8),"",$C8)</f>
        <v/>
      </c>
      <c r="Q8" s="25"/>
      <c r="R8" s="65"/>
      <c r="S8" s="65"/>
      <c r="T8" s="65"/>
      <c r="W8" s="23">
        <f>$A8</f>
        <v>0</v>
      </c>
      <c r="X8" s="24" t="str">
        <f>$B8</f>
        <v/>
      </c>
      <c r="Y8" s="24" t="str">
        <f>IF(ISBLANK($C8),"",$C8)</f>
        <v/>
      </c>
      <c r="Z8" s="25"/>
      <c r="AA8" s="65"/>
      <c r="AB8" s="65"/>
      <c r="AC8" s="65"/>
      <c r="AF8" s="23">
        <f>$A8</f>
        <v>0</v>
      </c>
      <c r="AG8" s="24" t="str">
        <f>$B8</f>
        <v/>
      </c>
      <c r="AH8" s="24" t="str">
        <f>IF(ISBLANK($C8),"",$C8)</f>
        <v/>
      </c>
      <c r="AI8" s="25"/>
      <c r="AJ8" s="65" t="str">
        <f t="shared" ref="AJ8:AJ39" si="2">IF(ISBLANK(AI8),"",VLOOKUP($Q8,$D:$F,2,FALSE))</f>
        <v/>
      </c>
      <c r="AK8" s="65" t="str">
        <f t="shared" ref="AK8:AK39" si="3">IF(ISBLANK(AI8),"",VLOOKUP($Q8,$D:$F,3,FALSE))</f>
        <v/>
      </c>
      <c r="AL8" s="65"/>
    </row>
    <row r="9" spans="1:38" ht="15">
      <c r="A9" s="9" t="str">
        <f>IF(ISBLANK(B8),"",B8)</f>
        <v/>
      </c>
      <c r="B9" s="9" t="str">
        <f t="shared" ref="B9:B67" si="4">IF(ISBLANK(C9),"",A9+C9)</f>
        <v/>
      </c>
      <c r="C9" s="64"/>
      <c r="D9" s="10">
        <v>2</v>
      </c>
      <c r="E9" s="45"/>
      <c r="F9" s="45"/>
      <c r="G9" s="45"/>
      <c r="H9">
        <f>IF(ISBLANK(G9),0,VLOOKUP(G9,Table!C:D,2,FALSE))</f>
        <v>0</v>
      </c>
      <c r="I9" s="2">
        <f t="shared" ref="I9:I67" si="5">IF($H9=0,0,((C9)))</f>
        <v>0</v>
      </c>
      <c r="J9" s="11" t="e">
        <f t="shared" si="0"/>
        <v>#VALUE!</v>
      </c>
      <c r="K9" s="11">
        <f t="shared" si="1"/>
        <v>0</v>
      </c>
      <c r="N9" s="26" t="str">
        <f t="shared" ref="N9:N67" si="6">$A9</f>
        <v/>
      </c>
      <c r="O9" s="27" t="str">
        <f t="shared" ref="O9:O67" si="7">$B9</f>
        <v/>
      </c>
      <c r="P9" s="27" t="str">
        <f t="shared" ref="P9:P67" si="8">IF(ISBLANK($C9),"",$C9)</f>
        <v/>
      </c>
      <c r="Q9" s="28"/>
      <c r="R9" s="66"/>
      <c r="S9" s="66"/>
      <c r="T9" s="66"/>
      <c r="W9" s="26" t="str">
        <f t="shared" ref="W9:W67" si="9">$A9</f>
        <v/>
      </c>
      <c r="X9" s="27" t="str">
        <f t="shared" ref="X9:X67" si="10">$B9</f>
        <v/>
      </c>
      <c r="Y9" s="27" t="str">
        <f t="shared" ref="Y9:Y67" si="11">IF(ISBLANK($C9),"",$C9)</f>
        <v/>
      </c>
      <c r="Z9" s="28"/>
      <c r="AA9" s="66"/>
      <c r="AB9" s="66"/>
      <c r="AC9" s="66"/>
      <c r="AF9" s="26" t="str">
        <f t="shared" ref="AF9:AF67" si="12">$A9</f>
        <v/>
      </c>
      <c r="AG9" s="27" t="str">
        <f t="shared" ref="AG9:AG67" si="13">$B9</f>
        <v/>
      </c>
      <c r="AH9" s="27" t="str">
        <f t="shared" ref="AH9:AH67" si="14">IF(ISBLANK($C9),"",$C9)</f>
        <v/>
      </c>
      <c r="AI9" s="28"/>
      <c r="AJ9" s="66" t="str">
        <f t="shared" si="2"/>
        <v/>
      </c>
      <c r="AK9" s="66" t="str">
        <f t="shared" si="3"/>
        <v/>
      </c>
      <c r="AL9" s="66"/>
    </row>
    <row r="10" spans="1:38" ht="15">
      <c r="A10" s="9" t="str">
        <f t="shared" ref="A10:A67" si="15">IF(ISBLANK(B9),"",B9)</f>
        <v/>
      </c>
      <c r="B10" s="9" t="str">
        <f t="shared" si="4"/>
        <v/>
      </c>
      <c r="C10" s="64"/>
      <c r="D10" s="10">
        <v>3</v>
      </c>
      <c r="E10" s="45"/>
      <c r="F10" s="45"/>
      <c r="G10" s="45"/>
      <c r="H10">
        <f>IF(ISBLANK(G10),0,VLOOKUP(G10,Table!C:D,2,FALSE))</f>
        <v>0</v>
      </c>
      <c r="I10" s="2">
        <f t="shared" si="5"/>
        <v>0</v>
      </c>
      <c r="J10" s="11" t="e">
        <f t="shared" si="0"/>
        <v>#VALUE!</v>
      </c>
      <c r="K10" s="11">
        <f t="shared" si="1"/>
        <v>0</v>
      </c>
      <c r="N10" s="23" t="str">
        <f t="shared" si="6"/>
        <v/>
      </c>
      <c r="O10" s="24" t="str">
        <f t="shared" si="7"/>
        <v/>
      </c>
      <c r="P10" s="24" t="str">
        <f t="shared" si="8"/>
        <v/>
      </c>
      <c r="Q10" s="25"/>
      <c r="R10" s="65"/>
      <c r="S10" s="65"/>
      <c r="T10" s="65"/>
      <c r="W10" s="23" t="str">
        <f t="shared" si="9"/>
        <v/>
      </c>
      <c r="X10" s="24" t="str">
        <f t="shared" si="10"/>
        <v/>
      </c>
      <c r="Y10" s="24" t="str">
        <f t="shared" si="11"/>
        <v/>
      </c>
      <c r="Z10" s="25"/>
      <c r="AA10" s="65"/>
      <c r="AB10" s="65"/>
      <c r="AC10" s="65"/>
      <c r="AF10" s="23" t="str">
        <f t="shared" si="12"/>
        <v/>
      </c>
      <c r="AG10" s="24" t="str">
        <f t="shared" si="13"/>
        <v/>
      </c>
      <c r="AH10" s="24" t="str">
        <f t="shared" si="14"/>
        <v/>
      </c>
      <c r="AI10" s="25"/>
      <c r="AJ10" s="65" t="str">
        <f t="shared" si="2"/>
        <v/>
      </c>
      <c r="AK10" s="65" t="str">
        <f t="shared" si="3"/>
        <v/>
      </c>
      <c r="AL10" s="65"/>
    </row>
    <row r="11" spans="1:38" ht="15">
      <c r="A11" s="9" t="str">
        <f t="shared" si="15"/>
        <v/>
      </c>
      <c r="B11" s="9" t="str">
        <f t="shared" si="4"/>
        <v/>
      </c>
      <c r="C11" s="64"/>
      <c r="D11" s="10">
        <v>4</v>
      </c>
      <c r="E11" s="45"/>
      <c r="F11" s="45"/>
      <c r="G11" s="45"/>
      <c r="H11">
        <f>IF(ISBLANK(G11),0,VLOOKUP(G11,Table!C:D,2,FALSE))</f>
        <v>0</v>
      </c>
      <c r="I11" s="2">
        <f t="shared" si="5"/>
        <v>0</v>
      </c>
      <c r="J11" s="11" t="e">
        <f t="shared" si="0"/>
        <v>#VALUE!</v>
      </c>
      <c r="K11" s="11">
        <f t="shared" si="1"/>
        <v>0</v>
      </c>
      <c r="N11" s="26" t="str">
        <f t="shared" si="6"/>
        <v/>
      </c>
      <c r="O11" s="27" t="str">
        <f t="shared" si="7"/>
        <v/>
      </c>
      <c r="P11" s="27" t="str">
        <f t="shared" si="8"/>
        <v/>
      </c>
      <c r="Q11" s="28"/>
      <c r="R11" s="66"/>
      <c r="S11" s="66"/>
      <c r="T11" s="66"/>
      <c r="W11" s="26" t="str">
        <f t="shared" si="9"/>
        <v/>
      </c>
      <c r="X11" s="27" t="str">
        <f t="shared" si="10"/>
        <v/>
      </c>
      <c r="Y11" s="27" t="str">
        <f t="shared" si="11"/>
        <v/>
      </c>
      <c r="Z11" s="28"/>
      <c r="AA11" s="66"/>
      <c r="AB11" s="66"/>
      <c r="AC11" s="66"/>
      <c r="AF11" s="26" t="str">
        <f t="shared" si="12"/>
        <v/>
      </c>
      <c r="AG11" s="27" t="str">
        <f t="shared" si="13"/>
        <v/>
      </c>
      <c r="AH11" s="27" t="str">
        <f t="shared" si="14"/>
        <v/>
      </c>
      <c r="AI11" s="28"/>
      <c r="AJ11" s="66" t="str">
        <f t="shared" si="2"/>
        <v/>
      </c>
      <c r="AK11" s="66" t="str">
        <f t="shared" si="3"/>
        <v/>
      </c>
      <c r="AL11" s="66"/>
    </row>
    <row r="12" spans="1:38" ht="15">
      <c r="A12" s="9" t="str">
        <f t="shared" si="15"/>
        <v/>
      </c>
      <c r="B12" s="9" t="str">
        <f t="shared" si="4"/>
        <v/>
      </c>
      <c r="C12" s="64"/>
      <c r="D12" s="10">
        <v>5</v>
      </c>
      <c r="E12" s="45"/>
      <c r="F12" s="45"/>
      <c r="G12" s="45"/>
      <c r="H12">
        <f>IF(ISBLANK(G12),0,VLOOKUP(G12,Table!C:D,2,FALSE))</f>
        <v>0</v>
      </c>
      <c r="I12" s="2">
        <f t="shared" si="5"/>
        <v>0</v>
      </c>
      <c r="J12" s="11" t="e">
        <f t="shared" si="0"/>
        <v>#VALUE!</v>
      </c>
      <c r="K12" s="11">
        <f t="shared" si="1"/>
        <v>0</v>
      </c>
      <c r="N12" s="23" t="str">
        <f t="shared" si="6"/>
        <v/>
      </c>
      <c r="O12" s="24" t="str">
        <f t="shared" si="7"/>
        <v/>
      </c>
      <c r="P12" s="24" t="str">
        <f t="shared" si="8"/>
        <v/>
      </c>
      <c r="Q12" s="25"/>
      <c r="R12" s="65"/>
      <c r="S12" s="65"/>
      <c r="T12" s="65"/>
      <c r="W12" s="23" t="str">
        <f t="shared" si="9"/>
        <v/>
      </c>
      <c r="X12" s="24" t="str">
        <f t="shared" si="10"/>
        <v/>
      </c>
      <c r="Y12" s="24" t="str">
        <f t="shared" si="11"/>
        <v/>
      </c>
      <c r="Z12" s="25"/>
      <c r="AA12" s="65"/>
      <c r="AB12" s="65"/>
      <c r="AC12" s="65"/>
      <c r="AF12" s="23" t="str">
        <f t="shared" si="12"/>
        <v/>
      </c>
      <c r="AG12" s="24" t="str">
        <f t="shared" si="13"/>
        <v/>
      </c>
      <c r="AH12" s="24" t="str">
        <f t="shared" si="14"/>
        <v/>
      </c>
      <c r="AI12" s="25"/>
      <c r="AJ12" s="65" t="str">
        <f t="shared" si="2"/>
        <v/>
      </c>
      <c r="AK12" s="65" t="str">
        <f t="shared" si="3"/>
        <v/>
      </c>
      <c r="AL12" s="65"/>
    </row>
    <row r="13" spans="1:38" ht="15">
      <c r="A13" s="9" t="str">
        <f t="shared" si="15"/>
        <v/>
      </c>
      <c r="B13" s="9" t="str">
        <f t="shared" si="4"/>
        <v/>
      </c>
      <c r="C13" s="64"/>
      <c r="D13" s="10">
        <v>6</v>
      </c>
      <c r="E13" s="45"/>
      <c r="F13" s="45"/>
      <c r="G13" s="45"/>
      <c r="H13">
        <f>IF(ISBLANK(G13),0,VLOOKUP(G13,Table!C:D,2,FALSE))</f>
        <v>0</v>
      </c>
      <c r="I13" s="2">
        <f t="shared" si="5"/>
        <v>0</v>
      </c>
      <c r="J13" s="11" t="e">
        <f t="shared" si="0"/>
        <v>#VALUE!</v>
      </c>
      <c r="K13" s="11">
        <f t="shared" si="1"/>
        <v>0</v>
      </c>
      <c r="N13" s="26" t="str">
        <f t="shared" si="6"/>
        <v/>
      </c>
      <c r="O13" s="27" t="str">
        <f t="shared" si="7"/>
        <v/>
      </c>
      <c r="P13" s="27" t="str">
        <f t="shared" si="8"/>
        <v/>
      </c>
      <c r="Q13" s="28"/>
      <c r="R13" s="66"/>
      <c r="S13" s="66"/>
      <c r="T13" s="66"/>
      <c r="W13" s="26" t="str">
        <f t="shared" si="9"/>
        <v/>
      </c>
      <c r="X13" s="27" t="str">
        <f t="shared" si="10"/>
        <v/>
      </c>
      <c r="Y13" s="27" t="str">
        <f t="shared" si="11"/>
        <v/>
      </c>
      <c r="Z13" s="28"/>
      <c r="AA13" s="66"/>
      <c r="AB13" s="66"/>
      <c r="AC13" s="66"/>
      <c r="AF13" s="26" t="str">
        <f t="shared" si="12"/>
        <v/>
      </c>
      <c r="AG13" s="27" t="str">
        <f t="shared" si="13"/>
        <v/>
      </c>
      <c r="AH13" s="27" t="str">
        <f t="shared" si="14"/>
        <v/>
      </c>
      <c r="AI13" s="28"/>
      <c r="AJ13" s="66" t="str">
        <f t="shared" si="2"/>
        <v/>
      </c>
      <c r="AK13" s="66" t="str">
        <f t="shared" si="3"/>
        <v/>
      </c>
      <c r="AL13" s="66"/>
    </row>
    <row r="14" spans="1:38" ht="15">
      <c r="A14" s="9" t="str">
        <f t="shared" si="15"/>
        <v/>
      </c>
      <c r="B14" s="9" t="str">
        <f t="shared" si="4"/>
        <v/>
      </c>
      <c r="C14" s="64"/>
      <c r="D14" s="10">
        <v>7</v>
      </c>
      <c r="E14" s="45"/>
      <c r="F14" s="45"/>
      <c r="G14" s="45"/>
      <c r="H14">
        <f>IF(ISBLANK(G14),0,VLOOKUP(G14,Table!C:D,2,FALSE))</f>
        <v>0</v>
      </c>
      <c r="I14" s="2">
        <f t="shared" si="5"/>
        <v>0</v>
      </c>
      <c r="J14" s="11" t="e">
        <f t="shared" si="0"/>
        <v>#VALUE!</v>
      </c>
      <c r="K14" s="11">
        <f t="shared" si="1"/>
        <v>0</v>
      </c>
      <c r="N14" s="23" t="str">
        <f t="shared" si="6"/>
        <v/>
      </c>
      <c r="O14" s="24" t="str">
        <f t="shared" si="7"/>
        <v/>
      </c>
      <c r="P14" s="24" t="str">
        <f t="shared" si="8"/>
        <v/>
      </c>
      <c r="Q14" s="25"/>
      <c r="R14" s="65"/>
      <c r="S14" s="65"/>
      <c r="T14" s="65"/>
      <c r="W14" s="23" t="str">
        <f t="shared" si="9"/>
        <v/>
      </c>
      <c r="X14" s="24" t="str">
        <f t="shared" si="10"/>
        <v/>
      </c>
      <c r="Y14" s="24" t="str">
        <f t="shared" si="11"/>
        <v/>
      </c>
      <c r="Z14" s="25"/>
      <c r="AA14" s="65"/>
      <c r="AB14" s="65"/>
      <c r="AC14" s="65"/>
      <c r="AF14" s="23" t="str">
        <f t="shared" si="12"/>
        <v/>
      </c>
      <c r="AG14" s="24" t="str">
        <f t="shared" si="13"/>
        <v/>
      </c>
      <c r="AH14" s="24" t="str">
        <f t="shared" si="14"/>
        <v/>
      </c>
      <c r="AI14" s="25"/>
      <c r="AJ14" s="65" t="str">
        <f t="shared" si="2"/>
        <v/>
      </c>
      <c r="AK14" s="65" t="str">
        <f t="shared" si="3"/>
        <v/>
      </c>
      <c r="AL14" s="65"/>
    </row>
    <row r="15" spans="1:38" ht="15">
      <c r="A15" s="9" t="str">
        <f t="shared" si="15"/>
        <v/>
      </c>
      <c r="B15" s="9" t="str">
        <f t="shared" si="4"/>
        <v/>
      </c>
      <c r="C15" s="64"/>
      <c r="D15" s="10">
        <v>8</v>
      </c>
      <c r="E15" s="45"/>
      <c r="F15" s="45"/>
      <c r="G15" s="45"/>
      <c r="H15">
        <f>IF(ISBLANK(G15),0,VLOOKUP(G15,Table!C:D,2,FALSE))</f>
        <v>0</v>
      </c>
      <c r="I15" s="2">
        <f t="shared" si="5"/>
        <v>0</v>
      </c>
      <c r="J15" s="11" t="e">
        <f t="shared" si="0"/>
        <v>#VALUE!</v>
      </c>
      <c r="K15" s="11">
        <f>IF(H15=0,0,J15/50)</f>
        <v>0</v>
      </c>
      <c r="N15" s="26" t="str">
        <f t="shared" si="6"/>
        <v/>
      </c>
      <c r="O15" s="27" t="str">
        <f t="shared" si="7"/>
        <v/>
      </c>
      <c r="P15" s="27" t="str">
        <f t="shared" si="8"/>
        <v/>
      </c>
      <c r="Q15" s="28"/>
      <c r="R15" s="66"/>
      <c r="S15" s="66"/>
      <c r="T15" s="66"/>
      <c r="W15" s="26" t="str">
        <f t="shared" si="9"/>
        <v/>
      </c>
      <c r="X15" s="27" t="str">
        <f t="shared" si="10"/>
        <v/>
      </c>
      <c r="Y15" s="27" t="str">
        <f t="shared" si="11"/>
        <v/>
      </c>
      <c r="Z15" s="28"/>
      <c r="AA15" s="66"/>
      <c r="AB15" s="66"/>
      <c r="AC15" s="66"/>
      <c r="AF15" s="26" t="str">
        <f t="shared" si="12"/>
        <v/>
      </c>
      <c r="AG15" s="27" t="str">
        <f t="shared" si="13"/>
        <v/>
      </c>
      <c r="AH15" s="27" t="str">
        <f t="shared" si="14"/>
        <v/>
      </c>
      <c r="AI15" s="28"/>
      <c r="AJ15" s="66" t="str">
        <f t="shared" si="2"/>
        <v/>
      </c>
      <c r="AK15" s="66" t="str">
        <f t="shared" si="3"/>
        <v/>
      </c>
      <c r="AL15" s="66"/>
    </row>
    <row r="16" spans="1:38" ht="15">
      <c r="A16" s="9" t="str">
        <f t="shared" si="15"/>
        <v/>
      </c>
      <c r="B16" s="9" t="str">
        <f t="shared" si="4"/>
        <v/>
      </c>
      <c r="C16" s="64"/>
      <c r="D16" s="10">
        <v>9</v>
      </c>
      <c r="E16" s="45"/>
      <c r="F16" s="45"/>
      <c r="G16" s="45"/>
      <c r="H16">
        <f>IF(ISBLANK(G16),0,VLOOKUP(G16,Table!C:D,2,FALSE))</f>
        <v>0</v>
      </c>
      <c r="I16" s="2">
        <f t="shared" si="5"/>
        <v>0</v>
      </c>
      <c r="J16" s="11" t="e">
        <f t="shared" si="0"/>
        <v>#VALUE!</v>
      </c>
      <c r="K16" s="11">
        <f t="shared" ref="K16:K67" si="16">IF(H16=0,0,J16/50)</f>
        <v>0</v>
      </c>
      <c r="N16" s="23" t="str">
        <f t="shared" si="6"/>
        <v/>
      </c>
      <c r="O16" s="24" t="str">
        <f t="shared" si="7"/>
        <v/>
      </c>
      <c r="P16" s="24" t="str">
        <f t="shared" si="8"/>
        <v/>
      </c>
      <c r="Q16" s="25"/>
      <c r="R16" s="65"/>
      <c r="S16" s="65"/>
      <c r="T16" s="65"/>
      <c r="W16" s="23" t="str">
        <f t="shared" si="9"/>
        <v/>
      </c>
      <c r="X16" s="24" t="str">
        <f t="shared" si="10"/>
        <v/>
      </c>
      <c r="Y16" s="24" t="str">
        <f t="shared" si="11"/>
        <v/>
      </c>
      <c r="Z16" s="25"/>
      <c r="AA16" s="65"/>
      <c r="AB16" s="65"/>
      <c r="AC16" s="65"/>
      <c r="AF16" s="23" t="str">
        <f t="shared" si="12"/>
        <v/>
      </c>
      <c r="AG16" s="24" t="str">
        <f t="shared" si="13"/>
        <v/>
      </c>
      <c r="AH16" s="24" t="str">
        <f t="shared" si="14"/>
        <v/>
      </c>
      <c r="AI16" s="25"/>
      <c r="AJ16" s="65" t="str">
        <f t="shared" si="2"/>
        <v/>
      </c>
      <c r="AK16" s="65" t="str">
        <f t="shared" si="3"/>
        <v/>
      </c>
      <c r="AL16" s="65"/>
    </row>
    <row r="17" spans="1:38" ht="15">
      <c r="A17" s="9" t="str">
        <f t="shared" si="15"/>
        <v/>
      </c>
      <c r="B17" s="9" t="str">
        <f t="shared" si="4"/>
        <v/>
      </c>
      <c r="C17" s="64"/>
      <c r="D17" s="10">
        <v>10</v>
      </c>
      <c r="E17" s="45"/>
      <c r="F17" s="45"/>
      <c r="G17" s="45"/>
      <c r="H17">
        <f>IF(ISBLANK(G17),0,VLOOKUP(G17,Table!C:D,2,FALSE))</f>
        <v>0</v>
      </c>
      <c r="I17" s="2">
        <f t="shared" si="5"/>
        <v>0</v>
      </c>
      <c r="J17" s="11" t="e">
        <f t="shared" si="0"/>
        <v>#VALUE!</v>
      </c>
      <c r="K17" s="11">
        <f t="shared" si="16"/>
        <v>0</v>
      </c>
      <c r="N17" s="26" t="str">
        <f t="shared" si="6"/>
        <v/>
      </c>
      <c r="O17" s="27" t="str">
        <f t="shared" si="7"/>
        <v/>
      </c>
      <c r="P17" s="27" t="str">
        <f t="shared" si="8"/>
        <v/>
      </c>
      <c r="Q17" s="28"/>
      <c r="R17" s="66"/>
      <c r="S17" s="66"/>
      <c r="T17" s="66"/>
      <c r="W17" s="26" t="str">
        <f t="shared" si="9"/>
        <v/>
      </c>
      <c r="X17" s="27" t="str">
        <f t="shared" si="10"/>
        <v/>
      </c>
      <c r="Y17" s="27" t="str">
        <f t="shared" si="11"/>
        <v/>
      </c>
      <c r="Z17" s="28"/>
      <c r="AA17" s="66"/>
      <c r="AB17" s="66"/>
      <c r="AC17" s="66"/>
      <c r="AF17" s="26" t="str">
        <f t="shared" si="12"/>
        <v/>
      </c>
      <c r="AG17" s="27" t="str">
        <f t="shared" si="13"/>
        <v/>
      </c>
      <c r="AH17" s="27" t="str">
        <f t="shared" si="14"/>
        <v/>
      </c>
      <c r="AI17" s="28"/>
      <c r="AJ17" s="66" t="str">
        <f t="shared" si="2"/>
        <v/>
      </c>
      <c r="AK17" s="66" t="str">
        <f t="shared" si="3"/>
        <v/>
      </c>
      <c r="AL17" s="66"/>
    </row>
    <row r="18" spans="1:38" ht="15">
      <c r="A18" s="9" t="str">
        <f t="shared" si="15"/>
        <v/>
      </c>
      <c r="B18" s="9" t="str">
        <f t="shared" si="4"/>
        <v/>
      </c>
      <c r="C18" s="64"/>
      <c r="D18" s="10">
        <v>11</v>
      </c>
      <c r="E18" s="45"/>
      <c r="F18" s="45"/>
      <c r="G18" s="45"/>
      <c r="H18">
        <f>IF(ISBLANK(G18),0,VLOOKUP(G18,Table!C:D,2,FALSE))</f>
        <v>0</v>
      </c>
      <c r="I18" s="2">
        <f t="shared" si="5"/>
        <v>0</v>
      </c>
      <c r="J18" s="11" t="e">
        <f t="shared" si="0"/>
        <v>#VALUE!</v>
      </c>
      <c r="K18" s="11">
        <f t="shared" si="16"/>
        <v>0</v>
      </c>
      <c r="N18" s="23" t="str">
        <f t="shared" si="6"/>
        <v/>
      </c>
      <c r="O18" s="24" t="str">
        <f t="shared" si="7"/>
        <v/>
      </c>
      <c r="P18" s="24" t="str">
        <f t="shared" si="8"/>
        <v/>
      </c>
      <c r="Q18" s="25"/>
      <c r="R18" s="65"/>
      <c r="S18" s="65"/>
      <c r="T18" s="65"/>
      <c r="W18" s="23" t="str">
        <f t="shared" si="9"/>
        <v/>
      </c>
      <c r="X18" s="24" t="str">
        <f t="shared" si="10"/>
        <v/>
      </c>
      <c r="Y18" s="24" t="str">
        <f t="shared" si="11"/>
        <v/>
      </c>
      <c r="Z18" s="25"/>
      <c r="AA18" s="65"/>
      <c r="AB18" s="65"/>
      <c r="AC18" s="65"/>
      <c r="AF18" s="23" t="str">
        <f t="shared" si="12"/>
        <v/>
      </c>
      <c r="AG18" s="24" t="str">
        <f t="shared" si="13"/>
        <v/>
      </c>
      <c r="AH18" s="24" t="str">
        <f t="shared" si="14"/>
        <v/>
      </c>
      <c r="AI18" s="25"/>
      <c r="AJ18" s="65" t="str">
        <f t="shared" si="2"/>
        <v/>
      </c>
      <c r="AK18" s="65" t="str">
        <f t="shared" si="3"/>
        <v/>
      </c>
      <c r="AL18" s="65"/>
    </row>
    <row r="19" spans="1:38" ht="15">
      <c r="A19" s="9" t="str">
        <f t="shared" si="15"/>
        <v/>
      </c>
      <c r="B19" s="9" t="str">
        <f t="shared" si="4"/>
        <v/>
      </c>
      <c r="C19" s="64"/>
      <c r="D19" s="10">
        <v>12</v>
      </c>
      <c r="E19" s="45"/>
      <c r="F19" s="45"/>
      <c r="G19" s="45"/>
      <c r="H19">
        <f>IF(ISBLANK(G19),0,VLOOKUP(G19,Table!C:D,2,FALSE))</f>
        <v>0</v>
      </c>
      <c r="I19" s="2">
        <f t="shared" si="5"/>
        <v>0</v>
      </c>
      <c r="J19" s="11" t="e">
        <f t="shared" si="0"/>
        <v>#VALUE!</v>
      </c>
      <c r="K19" s="11">
        <f t="shared" si="16"/>
        <v>0</v>
      </c>
      <c r="N19" s="26" t="str">
        <f t="shared" si="6"/>
        <v/>
      </c>
      <c r="O19" s="27" t="str">
        <f t="shared" si="7"/>
        <v/>
      </c>
      <c r="P19" s="27" t="str">
        <f t="shared" si="8"/>
        <v/>
      </c>
      <c r="Q19" s="28"/>
      <c r="R19" s="66"/>
      <c r="S19" s="66"/>
      <c r="T19" s="66"/>
      <c r="W19" s="26" t="str">
        <f t="shared" si="9"/>
        <v/>
      </c>
      <c r="X19" s="27" t="str">
        <f t="shared" si="10"/>
        <v/>
      </c>
      <c r="Y19" s="27" t="str">
        <f t="shared" si="11"/>
        <v/>
      </c>
      <c r="Z19" s="28"/>
      <c r="AA19" s="66"/>
      <c r="AB19" s="66"/>
      <c r="AC19" s="66"/>
      <c r="AF19" s="26" t="str">
        <f t="shared" si="12"/>
        <v/>
      </c>
      <c r="AG19" s="27" t="str">
        <f t="shared" si="13"/>
        <v/>
      </c>
      <c r="AH19" s="27" t="str">
        <f t="shared" si="14"/>
        <v/>
      </c>
      <c r="AI19" s="28"/>
      <c r="AJ19" s="66" t="str">
        <f t="shared" si="2"/>
        <v/>
      </c>
      <c r="AK19" s="66" t="str">
        <f t="shared" si="3"/>
        <v/>
      </c>
      <c r="AL19" s="66"/>
    </row>
    <row r="20" spans="1:38" ht="15">
      <c r="A20" s="9" t="str">
        <f t="shared" si="15"/>
        <v/>
      </c>
      <c r="B20" s="9" t="str">
        <f t="shared" si="4"/>
        <v/>
      </c>
      <c r="C20" s="64"/>
      <c r="D20" s="10">
        <v>13</v>
      </c>
      <c r="E20" s="45"/>
      <c r="F20" s="45"/>
      <c r="G20" s="45"/>
      <c r="H20">
        <f>IF(ISBLANK(G20),0,VLOOKUP(G20,Table!C:D,2,FALSE))</f>
        <v>0</v>
      </c>
      <c r="I20" s="2">
        <f t="shared" si="5"/>
        <v>0</v>
      </c>
      <c r="J20" s="11" t="e">
        <f t="shared" si="0"/>
        <v>#VALUE!</v>
      </c>
      <c r="K20" s="11">
        <f t="shared" si="16"/>
        <v>0</v>
      </c>
      <c r="N20" s="23" t="str">
        <f t="shared" si="6"/>
        <v/>
      </c>
      <c r="O20" s="24" t="str">
        <f t="shared" si="7"/>
        <v/>
      </c>
      <c r="P20" s="24" t="str">
        <f t="shared" si="8"/>
        <v/>
      </c>
      <c r="Q20" s="25"/>
      <c r="R20" s="65"/>
      <c r="S20" s="65"/>
      <c r="T20" s="65"/>
      <c r="W20" s="23" t="str">
        <f t="shared" si="9"/>
        <v/>
      </c>
      <c r="X20" s="24" t="str">
        <f t="shared" si="10"/>
        <v/>
      </c>
      <c r="Y20" s="24" t="str">
        <f t="shared" si="11"/>
        <v/>
      </c>
      <c r="Z20" s="25"/>
      <c r="AA20" s="65"/>
      <c r="AB20" s="65"/>
      <c r="AC20" s="65"/>
      <c r="AF20" s="23" t="str">
        <f t="shared" si="12"/>
        <v/>
      </c>
      <c r="AG20" s="24" t="str">
        <f t="shared" si="13"/>
        <v/>
      </c>
      <c r="AH20" s="24" t="str">
        <f t="shared" si="14"/>
        <v/>
      </c>
      <c r="AI20" s="25"/>
      <c r="AJ20" s="65" t="str">
        <f t="shared" si="2"/>
        <v/>
      </c>
      <c r="AK20" s="65" t="str">
        <f t="shared" si="3"/>
        <v/>
      </c>
      <c r="AL20" s="65"/>
    </row>
    <row r="21" spans="1:38" ht="15">
      <c r="A21" s="9" t="str">
        <f t="shared" si="15"/>
        <v/>
      </c>
      <c r="B21" s="9" t="str">
        <f t="shared" si="4"/>
        <v/>
      </c>
      <c r="C21" s="64"/>
      <c r="D21" s="10">
        <v>14</v>
      </c>
      <c r="E21" s="45"/>
      <c r="F21" s="45"/>
      <c r="G21" s="45"/>
      <c r="H21">
        <f>IF(ISBLANK(G21),0,VLOOKUP(G21,Table!C:D,2,FALSE))</f>
        <v>0</v>
      </c>
      <c r="I21" s="2">
        <f t="shared" si="5"/>
        <v>0</v>
      </c>
      <c r="J21" s="11" t="e">
        <f t="shared" si="0"/>
        <v>#VALUE!</v>
      </c>
      <c r="K21" s="11">
        <f t="shared" si="16"/>
        <v>0</v>
      </c>
      <c r="N21" s="26" t="str">
        <f t="shared" si="6"/>
        <v/>
      </c>
      <c r="O21" s="27" t="str">
        <f t="shared" si="7"/>
        <v/>
      </c>
      <c r="P21" s="27" t="str">
        <f t="shared" si="8"/>
        <v/>
      </c>
      <c r="Q21" s="28"/>
      <c r="R21" s="66"/>
      <c r="S21" s="66"/>
      <c r="T21" s="66"/>
      <c r="W21" s="26" t="str">
        <f t="shared" si="9"/>
        <v/>
      </c>
      <c r="X21" s="27" t="str">
        <f t="shared" si="10"/>
        <v/>
      </c>
      <c r="Y21" s="27" t="str">
        <f t="shared" si="11"/>
        <v/>
      </c>
      <c r="Z21" s="28"/>
      <c r="AA21" s="66"/>
      <c r="AB21" s="66"/>
      <c r="AC21" s="66"/>
      <c r="AF21" s="26" t="str">
        <f t="shared" si="12"/>
        <v/>
      </c>
      <c r="AG21" s="27" t="str">
        <f t="shared" si="13"/>
        <v/>
      </c>
      <c r="AH21" s="27" t="str">
        <f t="shared" si="14"/>
        <v/>
      </c>
      <c r="AI21" s="28"/>
      <c r="AJ21" s="66" t="str">
        <f t="shared" si="2"/>
        <v/>
      </c>
      <c r="AK21" s="66" t="str">
        <f t="shared" si="3"/>
        <v/>
      </c>
      <c r="AL21" s="66"/>
    </row>
    <row r="22" spans="1:38" ht="15">
      <c r="A22" s="9" t="str">
        <f t="shared" si="15"/>
        <v/>
      </c>
      <c r="B22" s="9" t="str">
        <f t="shared" si="4"/>
        <v/>
      </c>
      <c r="C22" s="64"/>
      <c r="D22" s="10">
        <v>15</v>
      </c>
      <c r="E22" s="45"/>
      <c r="F22" s="45"/>
      <c r="G22" s="45"/>
      <c r="H22">
        <f>IF(ISBLANK(G22),0,VLOOKUP(G22,Table!C:D,2,FALSE))</f>
        <v>0</v>
      </c>
      <c r="I22" s="2">
        <f t="shared" si="5"/>
        <v>0</v>
      </c>
      <c r="J22" s="11" t="e">
        <f t="shared" si="0"/>
        <v>#VALUE!</v>
      </c>
      <c r="K22" s="11">
        <f t="shared" si="16"/>
        <v>0</v>
      </c>
      <c r="N22" s="23" t="str">
        <f t="shared" si="6"/>
        <v/>
      </c>
      <c r="O22" s="24" t="str">
        <f t="shared" si="7"/>
        <v/>
      </c>
      <c r="P22" s="24" t="str">
        <f t="shared" si="8"/>
        <v/>
      </c>
      <c r="Q22" s="25"/>
      <c r="R22" s="65"/>
      <c r="S22" s="65"/>
      <c r="T22" s="65"/>
      <c r="W22" s="23" t="str">
        <f t="shared" si="9"/>
        <v/>
      </c>
      <c r="X22" s="24" t="str">
        <f t="shared" si="10"/>
        <v/>
      </c>
      <c r="Y22" s="24" t="str">
        <f t="shared" si="11"/>
        <v/>
      </c>
      <c r="Z22" s="25"/>
      <c r="AA22" s="65"/>
      <c r="AB22" s="65"/>
      <c r="AC22" s="65"/>
      <c r="AF22" s="23" t="str">
        <f t="shared" si="12"/>
        <v/>
      </c>
      <c r="AG22" s="24" t="str">
        <f t="shared" si="13"/>
        <v/>
      </c>
      <c r="AH22" s="24" t="str">
        <f t="shared" si="14"/>
        <v/>
      </c>
      <c r="AI22" s="25"/>
      <c r="AJ22" s="65" t="str">
        <f t="shared" si="2"/>
        <v/>
      </c>
      <c r="AK22" s="65" t="str">
        <f t="shared" si="3"/>
        <v/>
      </c>
      <c r="AL22" s="65"/>
    </row>
    <row r="23" spans="1:38" ht="15">
      <c r="A23" s="9" t="str">
        <f t="shared" si="15"/>
        <v/>
      </c>
      <c r="B23" s="9" t="str">
        <f t="shared" si="4"/>
        <v/>
      </c>
      <c r="C23" s="64"/>
      <c r="D23" s="10">
        <v>16</v>
      </c>
      <c r="E23" s="45"/>
      <c r="F23" s="45"/>
      <c r="G23" s="45"/>
      <c r="H23">
        <f>IF(ISBLANK(G23),0,VLOOKUP(G23,Table!C:D,2,FALSE))</f>
        <v>0</v>
      </c>
      <c r="I23" s="2">
        <f t="shared" si="5"/>
        <v>0</v>
      </c>
      <c r="J23" s="11" t="e">
        <f t="shared" si="0"/>
        <v>#VALUE!</v>
      </c>
      <c r="K23" s="11">
        <f t="shared" si="16"/>
        <v>0</v>
      </c>
      <c r="N23" s="26" t="str">
        <f t="shared" si="6"/>
        <v/>
      </c>
      <c r="O23" s="27" t="str">
        <f t="shared" si="7"/>
        <v/>
      </c>
      <c r="P23" s="27" t="str">
        <f t="shared" si="8"/>
        <v/>
      </c>
      <c r="Q23" s="28"/>
      <c r="R23" s="66"/>
      <c r="S23" s="66"/>
      <c r="T23" s="66"/>
      <c r="W23" s="26" t="str">
        <f t="shared" si="9"/>
        <v/>
      </c>
      <c r="X23" s="27" t="str">
        <f t="shared" si="10"/>
        <v/>
      </c>
      <c r="Y23" s="27" t="str">
        <f t="shared" si="11"/>
        <v/>
      </c>
      <c r="Z23" s="28"/>
      <c r="AA23" s="66"/>
      <c r="AB23" s="66"/>
      <c r="AC23" s="66"/>
      <c r="AF23" s="26" t="str">
        <f t="shared" si="12"/>
        <v/>
      </c>
      <c r="AG23" s="27" t="str">
        <f t="shared" si="13"/>
        <v/>
      </c>
      <c r="AH23" s="27" t="str">
        <f t="shared" si="14"/>
        <v/>
      </c>
      <c r="AI23" s="28"/>
      <c r="AJ23" s="66" t="str">
        <f t="shared" si="2"/>
        <v/>
      </c>
      <c r="AK23" s="66" t="str">
        <f t="shared" si="3"/>
        <v/>
      </c>
      <c r="AL23" s="66"/>
    </row>
    <row r="24" spans="1:38" ht="15">
      <c r="A24" s="9" t="str">
        <f t="shared" si="15"/>
        <v/>
      </c>
      <c r="B24" s="9" t="str">
        <f t="shared" si="4"/>
        <v/>
      </c>
      <c r="C24" s="64"/>
      <c r="D24" s="10">
        <v>17</v>
      </c>
      <c r="E24" s="45"/>
      <c r="F24" s="45"/>
      <c r="G24" s="45"/>
      <c r="H24">
        <f>IF(ISBLANK(G24),0,VLOOKUP(G24,Table!C:D,2,FALSE))</f>
        <v>0</v>
      </c>
      <c r="I24" s="2">
        <f t="shared" si="5"/>
        <v>0</v>
      </c>
      <c r="J24" s="11" t="e">
        <f t="shared" si="0"/>
        <v>#VALUE!</v>
      </c>
      <c r="K24" s="11">
        <f t="shared" si="16"/>
        <v>0</v>
      </c>
      <c r="N24" s="23" t="str">
        <f t="shared" si="6"/>
        <v/>
      </c>
      <c r="O24" s="24" t="str">
        <f t="shared" si="7"/>
        <v/>
      </c>
      <c r="P24" s="24" t="str">
        <f t="shared" si="8"/>
        <v/>
      </c>
      <c r="Q24" s="25"/>
      <c r="R24" s="65"/>
      <c r="S24" s="65"/>
      <c r="T24" s="65"/>
      <c r="W24" s="23" t="str">
        <f t="shared" si="9"/>
        <v/>
      </c>
      <c r="X24" s="24" t="str">
        <f t="shared" si="10"/>
        <v/>
      </c>
      <c r="Y24" s="24" t="str">
        <f t="shared" si="11"/>
        <v/>
      </c>
      <c r="Z24" s="25"/>
      <c r="AA24" s="65"/>
      <c r="AB24" s="65"/>
      <c r="AC24" s="65"/>
      <c r="AF24" s="23" t="str">
        <f t="shared" si="12"/>
        <v/>
      </c>
      <c r="AG24" s="24" t="str">
        <f t="shared" si="13"/>
        <v/>
      </c>
      <c r="AH24" s="24" t="str">
        <f t="shared" si="14"/>
        <v/>
      </c>
      <c r="AI24" s="25"/>
      <c r="AJ24" s="65" t="str">
        <f t="shared" si="2"/>
        <v/>
      </c>
      <c r="AK24" s="65" t="str">
        <f t="shared" si="3"/>
        <v/>
      </c>
      <c r="AL24" s="65"/>
    </row>
    <row r="25" spans="1:38" ht="15">
      <c r="A25" s="9" t="str">
        <f t="shared" si="15"/>
        <v/>
      </c>
      <c r="B25" s="9" t="str">
        <f t="shared" si="4"/>
        <v/>
      </c>
      <c r="C25" s="64"/>
      <c r="D25" s="10">
        <v>18</v>
      </c>
      <c r="E25" s="45"/>
      <c r="F25" s="45"/>
      <c r="G25" s="45"/>
      <c r="H25">
        <f>IF(ISBLANK(G25),0,VLOOKUP(G25,Table!C:D,2,FALSE))</f>
        <v>0</v>
      </c>
      <c r="I25" s="2">
        <f t="shared" si="5"/>
        <v>0</v>
      </c>
      <c r="J25" s="11" t="e">
        <f t="shared" si="0"/>
        <v>#VALUE!</v>
      </c>
      <c r="K25" s="11">
        <f t="shared" si="16"/>
        <v>0</v>
      </c>
      <c r="N25" s="26" t="str">
        <f t="shared" si="6"/>
        <v/>
      </c>
      <c r="O25" s="27" t="str">
        <f t="shared" si="7"/>
        <v/>
      </c>
      <c r="P25" s="27" t="str">
        <f t="shared" si="8"/>
        <v/>
      </c>
      <c r="Q25" s="28"/>
      <c r="R25" s="66"/>
      <c r="S25" s="66"/>
      <c r="T25" s="66"/>
      <c r="W25" s="26" t="str">
        <f t="shared" si="9"/>
        <v/>
      </c>
      <c r="X25" s="27" t="str">
        <f t="shared" si="10"/>
        <v/>
      </c>
      <c r="Y25" s="27" t="str">
        <f t="shared" si="11"/>
        <v/>
      </c>
      <c r="Z25" s="28"/>
      <c r="AA25" s="66"/>
      <c r="AB25" s="66"/>
      <c r="AC25" s="66"/>
      <c r="AF25" s="26" t="str">
        <f t="shared" si="12"/>
        <v/>
      </c>
      <c r="AG25" s="27" t="str">
        <f t="shared" si="13"/>
        <v/>
      </c>
      <c r="AH25" s="27" t="str">
        <f t="shared" si="14"/>
        <v/>
      </c>
      <c r="AI25" s="28"/>
      <c r="AJ25" s="66" t="str">
        <f t="shared" si="2"/>
        <v/>
      </c>
      <c r="AK25" s="66" t="str">
        <f t="shared" si="3"/>
        <v/>
      </c>
      <c r="AL25" s="66"/>
    </row>
    <row r="26" spans="1:38" ht="15">
      <c r="A26" s="9" t="str">
        <f t="shared" si="15"/>
        <v/>
      </c>
      <c r="B26" s="9" t="str">
        <f t="shared" si="4"/>
        <v/>
      </c>
      <c r="C26" s="64"/>
      <c r="D26" s="10">
        <v>19</v>
      </c>
      <c r="E26" s="45"/>
      <c r="F26" s="45"/>
      <c r="G26" s="45"/>
      <c r="H26">
        <f>IF(ISBLANK(G26),0,VLOOKUP(G26,Table!C:D,2,FALSE))</f>
        <v>0</v>
      </c>
      <c r="I26" s="2">
        <f t="shared" si="5"/>
        <v>0</v>
      </c>
      <c r="J26" s="11" t="e">
        <f t="shared" si="0"/>
        <v>#VALUE!</v>
      </c>
      <c r="K26" s="11">
        <f t="shared" si="16"/>
        <v>0</v>
      </c>
      <c r="N26" s="23" t="str">
        <f t="shared" si="6"/>
        <v/>
      </c>
      <c r="O26" s="24" t="str">
        <f t="shared" si="7"/>
        <v/>
      </c>
      <c r="P26" s="24" t="str">
        <f t="shared" si="8"/>
        <v/>
      </c>
      <c r="Q26" s="25"/>
      <c r="R26" s="65"/>
      <c r="S26" s="65"/>
      <c r="T26" s="65"/>
      <c r="W26" s="23" t="str">
        <f t="shared" si="9"/>
        <v/>
      </c>
      <c r="X26" s="24" t="str">
        <f t="shared" si="10"/>
        <v/>
      </c>
      <c r="Y26" s="24" t="str">
        <f t="shared" si="11"/>
        <v/>
      </c>
      <c r="Z26" s="25"/>
      <c r="AA26" s="65"/>
      <c r="AB26" s="65"/>
      <c r="AC26" s="65"/>
      <c r="AF26" s="23" t="str">
        <f t="shared" si="12"/>
        <v/>
      </c>
      <c r="AG26" s="24" t="str">
        <f t="shared" si="13"/>
        <v/>
      </c>
      <c r="AH26" s="24" t="str">
        <f t="shared" si="14"/>
        <v/>
      </c>
      <c r="AI26" s="25"/>
      <c r="AJ26" s="65" t="str">
        <f t="shared" si="2"/>
        <v/>
      </c>
      <c r="AK26" s="65" t="str">
        <f t="shared" si="3"/>
        <v/>
      </c>
      <c r="AL26" s="65"/>
    </row>
    <row r="27" spans="1:38" ht="15">
      <c r="A27" s="9" t="str">
        <f t="shared" si="15"/>
        <v/>
      </c>
      <c r="B27" s="9" t="str">
        <f t="shared" si="4"/>
        <v/>
      </c>
      <c r="C27" s="64"/>
      <c r="D27" s="10">
        <v>20</v>
      </c>
      <c r="E27" s="45"/>
      <c r="F27" s="45"/>
      <c r="G27" s="45"/>
      <c r="H27">
        <f>IF(ISBLANK(G27),0,VLOOKUP(G27,Table!C:D,2,FALSE))</f>
        <v>0</v>
      </c>
      <c r="I27" s="2">
        <f t="shared" si="5"/>
        <v>0</v>
      </c>
      <c r="J27" s="11" t="e">
        <f t="shared" si="0"/>
        <v>#VALUE!</v>
      </c>
      <c r="K27" s="11">
        <f t="shared" si="16"/>
        <v>0</v>
      </c>
      <c r="N27" s="26" t="str">
        <f t="shared" si="6"/>
        <v/>
      </c>
      <c r="O27" s="27" t="str">
        <f t="shared" si="7"/>
        <v/>
      </c>
      <c r="P27" s="27" t="str">
        <f t="shared" si="8"/>
        <v/>
      </c>
      <c r="Q27" s="28"/>
      <c r="R27" s="66"/>
      <c r="S27" s="66"/>
      <c r="T27" s="66"/>
      <c r="W27" s="26" t="str">
        <f t="shared" si="9"/>
        <v/>
      </c>
      <c r="X27" s="27" t="str">
        <f t="shared" si="10"/>
        <v/>
      </c>
      <c r="Y27" s="27" t="str">
        <f t="shared" si="11"/>
        <v/>
      </c>
      <c r="Z27" s="28"/>
      <c r="AA27" s="66"/>
      <c r="AB27" s="66"/>
      <c r="AC27" s="66"/>
      <c r="AF27" s="26" t="str">
        <f t="shared" si="12"/>
        <v/>
      </c>
      <c r="AG27" s="27" t="str">
        <f t="shared" si="13"/>
        <v/>
      </c>
      <c r="AH27" s="27" t="str">
        <f t="shared" si="14"/>
        <v/>
      </c>
      <c r="AI27" s="28"/>
      <c r="AJ27" s="66" t="str">
        <f t="shared" si="2"/>
        <v/>
      </c>
      <c r="AK27" s="66" t="str">
        <f t="shared" si="3"/>
        <v/>
      </c>
      <c r="AL27" s="66"/>
    </row>
    <row r="28" spans="1:38" ht="15">
      <c r="A28" s="9" t="str">
        <f t="shared" si="15"/>
        <v/>
      </c>
      <c r="B28" s="9" t="str">
        <f t="shared" si="4"/>
        <v/>
      </c>
      <c r="C28" s="64"/>
      <c r="D28" s="10">
        <v>21</v>
      </c>
      <c r="E28" s="45"/>
      <c r="F28" s="45"/>
      <c r="G28" s="45"/>
      <c r="H28">
        <f>IF(ISBLANK(G28),0,VLOOKUP(G28,Table!C:D,2,FALSE))</f>
        <v>0</v>
      </c>
      <c r="I28" s="2">
        <f t="shared" si="5"/>
        <v>0</v>
      </c>
      <c r="J28" s="11" t="e">
        <f t="shared" si="0"/>
        <v>#VALUE!</v>
      </c>
      <c r="K28" s="11">
        <f t="shared" si="16"/>
        <v>0</v>
      </c>
      <c r="N28" s="23" t="str">
        <f t="shared" si="6"/>
        <v/>
      </c>
      <c r="O28" s="24" t="str">
        <f t="shared" si="7"/>
        <v/>
      </c>
      <c r="P28" s="24" t="str">
        <f t="shared" si="8"/>
        <v/>
      </c>
      <c r="Q28" s="25"/>
      <c r="R28" s="65"/>
      <c r="S28" s="65"/>
      <c r="T28" s="65"/>
      <c r="W28" s="23" t="str">
        <f t="shared" si="9"/>
        <v/>
      </c>
      <c r="X28" s="24" t="str">
        <f t="shared" si="10"/>
        <v/>
      </c>
      <c r="Y28" s="24" t="str">
        <f t="shared" si="11"/>
        <v/>
      </c>
      <c r="Z28" s="25"/>
      <c r="AA28" s="65"/>
      <c r="AB28" s="65"/>
      <c r="AC28" s="65"/>
      <c r="AF28" s="23" t="str">
        <f t="shared" si="12"/>
        <v/>
      </c>
      <c r="AG28" s="24" t="str">
        <f t="shared" si="13"/>
        <v/>
      </c>
      <c r="AH28" s="24" t="str">
        <f t="shared" si="14"/>
        <v/>
      </c>
      <c r="AI28" s="25"/>
      <c r="AJ28" s="65" t="str">
        <f t="shared" si="2"/>
        <v/>
      </c>
      <c r="AK28" s="65" t="str">
        <f t="shared" si="3"/>
        <v/>
      </c>
      <c r="AL28" s="65"/>
    </row>
    <row r="29" spans="1:38" ht="15">
      <c r="A29" s="9" t="str">
        <f t="shared" si="15"/>
        <v/>
      </c>
      <c r="B29" s="9" t="str">
        <f t="shared" si="4"/>
        <v/>
      </c>
      <c r="C29" s="64"/>
      <c r="D29" s="10">
        <v>22</v>
      </c>
      <c r="E29" s="45"/>
      <c r="F29" s="45"/>
      <c r="G29" s="45"/>
      <c r="H29">
        <f>IF(ISBLANK(G29),0,VLOOKUP(G29,Table!C:D,2,FALSE))</f>
        <v>0</v>
      </c>
      <c r="I29" s="2">
        <f t="shared" si="5"/>
        <v>0</v>
      </c>
      <c r="J29" s="11" t="e">
        <f t="shared" si="0"/>
        <v>#VALUE!</v>
      </c>
      <c r="K29" s="11">
        <f t="shared" si="16"/>
        <v>0</v>
      </c>
      <c r="N29" s="26" t="str">
        <f t="shared" si="6"/>
        <v/>
      </c>
      <c r="O29" s="27" t="str">
        <f t="shared" si="7"/>
        <v/>
      </c>
      <c r="P29" s="27" t="str">
        <f t="shared" si="8"/>
        <v/>
      </c>
      <c r="Q29" s="28"/>
      <c r="R29" s="66"/>
      <c r="S29" s="66"/>
      <c r="T29" s="66"/>
      <c r="W29" s="26" t="str">
        <f t="shared" si="9"/>
        <v/>
      </c>
      <c r="X29" s="27" t="str">
        <f t="shared" si="10"/>
        <v/>
      </c>
      <c r="Y29" s="27" t="str">
        <f t="shared" si="11"/>
        <v/>
      </c>
      <c r="Z29" s="28"/>
      <c r="AA29" s="66"/>
      <c r="AB29" s="66"/>
      <c r="AC29" s="66"/>
      <c r="AF29" s="26" t="str">
        <f t="shared" si="12"/>
        <v/>
      </c>
      <c r="AG29" s="27" t="str">
        <f t="shared" si="13"/>
        <v/>
      </c>
      <c r="AH29" s="27" t="str">
        <f t="shared" si="14"/>
        <v/>
      </c>
      <c r="AI29" s="28"/>
      <c r="AJ29" s="66" t="str">
        <f t="shared" si="2"/>
        <v/>
      </c>
      <c r="AK29" s="66" t="str">
        <f t="shared" si="3"/>
        <v/>
      </c>
      <c r="AL29" s="66"/>
    </row>
    <row r="30" spans="1:38" ht="15">
      <c r="A30" s="9" t="str">
        <f t="shared" si="15"/>
        <v/>
      </c>
      <c r="B30" s="9" t="str">
        <f t="shared" si="4"/>
        <v/>
      </c>
      <c r="C30" s="64"/>
      <c r="D30" s="10">
        <v>23</v>
      </c>
      <c r="E30" s="45"/>
      <c r="F30" s="45"/>
      <c r="G30" s="45"/>
      <c r="H30">
        <f>IF(ISBLANK(G30),0,VLOOKUP(G30,Table!C:D,2,FALSE))</f>
        <v>0</v>
      </c>
      <c r="I30" s="2">
        <f t="shared" si="5"/>
        <v>0</v>
      </c>
      <c r="J30" s="11" t="e">
        <f t="shared" si="0"/>
        <v>#VALUE!</v>
      </c>
      <c r="K30" s="11">
        <f t="shared" si="16"/>
        <v>0</v>
      </c>
      <c r="N30" s="23" t="str">
        <f t="shared" si="6"/>
        <v/>
      </c>
      <c r="O30" s="24" t="str">
        <f t="shared" si="7"/>
        <v/>
      </c>
      <c r="P30" s="24" t="str">
        <f t="shared" si="8"/>
        <v/>
      </c>
      <c r="Q30" s="25"/>
      <c r="R30" s="65"/>
      <c r="S30" s="65"/>
      <c r="T30" s="65"/>
      <c r="W30" s="23" t="str">
        <f t="shared" si="9"/>
        <v/>
      </c>
      <c r="X30" s="24" t="str">
        <f t="shared" si="10"/>
        <v/>
      </c>
      <c r="Y30" s="24" t="str">
        <f t="shared" si="11"/>
        <v/>
      </c>
      <c r="Z30" s="25"/>
      <c r="AA30" s="65"/>
      <c r="AB30" s="65"/>
      <c r="AC30" s="65"/>
      <c r="AF30" s="23" t="str">
        <f t="shared" si="12"/>
        <v/>
      </c>
      <c r="AG30" s="24" t="str">
        <f t="shared" si="13"/>
        <v/>
      </c>
      <c r="AH30" s="24" t="str">
        <f t="shared" si="14"/>
        <v/>
      </c>
      <c r="AI30" s="25"/>
      <c r="AJ30" s="65" t="str">
        <f t="shared" si="2"/>
        <v/>
      </c>
      <c r="AK30" s="65" t="str">
        <f t="shared" si="3"/>
        <v/>
      </c>
      <c r="AL30" s="65"/>
    </row>
    <row r="31" spans="1:38" ht="15">
      <c r="A31" s="9" t="str">
        <f t="shared" si="15"/>
        <v/>
      </c>
      <c r="B31" s="9" t="str">
        <f t="shared" si="4"/>
        <v/>
      </c>
      <c r="C31" s="64"/>
      <c r="D31" s="10">
        <v>24</v>
      </c>
      <c r="E31" s="45"/>
      <c r="F31" s="45"/>
      <c r="G31" s="45"/>
      <c r="H31">
        <f>IF(ISBLANK(G31),0,VLOOKUP(G31,Table!C:D,2,FALSE))</f>
        <v>0</v>
      </c>
      <c r="I31" s="2">
        <f t="shared" si="5"/>
        <v>0</v>
      </c>
      <c r="J31" s="11" t="e">
        <f t="shared" si="0"/>
        <v>#VALUE!</v>
      </c>
      <c r="K31" s="11">
        <f t="shared" si="16"/>
        <v>0</v>
      </c>
      <c r="N31" s="26" t="str">
        <f t="shared" si="6"/>
        <v/>
      </c>
      <c r="O31" s="27" t="str">
        <f t="shared" si="7"/>
        <v/>
      </c>
      <c r="P31" s="27" t="str">
        <f t="shared" si="8"/>
        <v/>
      </c>
      <c r="Q31" s="28"/>
      <c r="R31" s="66"/>
      <c r="S31" s="66"/>
      <c r="T31" s="66"/>
      <c r="W31" s="26" t="str">
        <f t="shared" si="9"/>
        <v/>
      </c>
      <c r="X31" s="27" t="str">
        <f t="shared" si="10"/>
        <v/>
      </c>
      <c r="Y31" s="27" t="str">
        <f t="shared" si="11"/>
        <v/>
      </c>
      <c r="Z31" s="28"/>
      <c r="AA31" s="66"/>
      <c r="AB31" s="66"/>
      <c r="AC31" s="66"/>
      <c r="AF31" s="26" t="str">
        <f t="shared" si="12"/>
        <v/>
      </c>
      <c r="AG31" s="27" t="str">
        <f t="shared" si="13"/>
        <v/>
      </c>
      <c r="AH31" s="27" t="str">
        <f t="shared" si="14"/>
        <v/>
      </c>
      <c r="AI31" s="28"/>
      <c r="AJ31" s="66" t="str">
        <f t="shared" si="2"/>
        <v/>
      </c>
      <c r="AK31" s="66" t="str">
        <f t="shared" si="3"/>
        <v/>
      </c>
      <c r="AL31" s="66"/>
    </row>
    <row r="32" spans="1:38" ht="15">
      <c r="A32" s="9" t="str">
        <f t="shared" si="15"/>
        <v/>
      </c>
      <c r="B32" s="9" t="str">
        <f t="shared" si="4"/>
        <v/>
      </c>
      <c r="C32" s="64"/>
      <c r="D32" s="10">
        <v>25</v>
      </c>
      <c r="E32" s="45"/>
      <c r="F32" s="45"/>
      <c r="G32" s="45"/>
      <c r="H32">
        <f>IF(ISBLANK(G32),0,VLOOKUP(G32,Table!C:D,2,FALSE))</f>
        <v>0</v>
      </c>
      <c r="I32" s="2">
        <f t="shared" si="5"/>
        <v>0</v>
      </c>
      <c r="J32" s="11" t="e">
        <f t="shared" si="0"/>
        <v>#VALUE!</v>
      </c>
      <c r="K32" s="11">
        <f t="shared" si="16"/>
        <v>0</v>
      </c>
      <c r="N32" s="23" t="str">
        <f t="shared" si="6"/>
        <v/>
      </c>
      <c r="O32" s="24" t="str">
        <f t="shared" si="7"/>
        <v/>
      </c>
      <c r="P32" s="24" t="str">
        <f t="shared" si="8"/>
        <v/>
      </c>
      <c r="Q32" s="25"/>
      <c r="R32" s="65"/>
      <c r="S32" s="65"/>
      <c r="T32" s="65"/>
      <c r="W32" s="23" t="str">
        <f t="shared" si="9"/>
        <v/>
      </c>
      <c r="X32" s="24" t="str">
        <f t="shared" si="10"/>
        <v/>
      </c>
      <c r="Y32" s="24" t="str">
        <f t="shared" si="11"/>
        <v/>
      </c>
      <c r="Z32" s="25"/>
      <c r="AA32" s="65"/>
      <c r="AB32" s="65"/>
      <c r="AC32" s="65"/>
      <c r="AF32" s="23" t="str">
        <f t="shared" si="12"/>
        <v/>
      </c>
      <c r="AG32" s="24" t="str">
        <f t="shared" si="13"/>
        <v/>
      </c>
      <c r="AH32" s="24" t="str">
        <f t="shared" si="14"/>
        <v/>
      </c>
      <c r="AI32" s="25"/>
      <c r="AJ32" s="65" t="str">
        <f t="shared" si="2"/>
        <v/>
      </c>
      <c r="AK32" s="65" t="str">
        <f t="shared" si="3"/>
        <v/>
      </c>
      <c r="AL32" s="65"/>
    </row>
    <row r="33" spans="1:38" ht="15">
      <c r="A33" s="9" t="str">
        <f t="shared" si="15"/>
        <v/>
      </c>
      <c r="B33" s="9" t="str">
        <f t="shared" si="4"/>
        <v/>
      </c>
      <c r="C33" s="64"/>
      <c r="D33" s="10">
        <v>26</v>
      </c>
      <c r="E33" s="45"/>
      <c r="F33" s="45"/>
      <c r="G33" s="45"/>
      <c r="H33">
        <f>IF(ISBLANK(G33),0,VLOOKUP(G33,Table!C:D,2,FALSE))</f>
        <v>0</v>
      </c>
      <c r="I33" s="2">
        <f t="shared" si="5"/>
        <v>0</v>
      </c>
      <c r="J33" s="11" t="e">
        <f t="shared" si="0"/>
        <v>#VALUE!</v>
      </c>
      <c r="K33" s="11">
        <f t="shared" si="16"/>
        <v>0</v>
      </c>
      <c r="N33" s="26" t="str">
        <f t="shared" si="6"/>
        <v/>
      </c>
      <c r="O33" s="27" t="str">
        <f t="shared" si="7"/>
        <v/>
      </c>
      <c r="P33" s="27" t="str">
        <f t="shared" si="8"/>
        <v/>
      </c>
      <c r="Q33" s="28"/>
      <c r="R33" s="66"/>
      <c r="S33" s="66"/>
      <c r="T33" s="66"/>
      <c r="W33" s="26" t="str">
        <f t="shared" si="9"/>
        <v/>
      </c>
      <c r="X33" s="27" t="str">
        <f t="shared" si="10"/>
        <v/>
      </c>
      <c r="Y33" s="27" t="str">
        <f t="shared" si="11"/>
        <v/>
      </c>
      <c r="Z33" s="28"/>
      <c r="AA33" s="66"/>
      <c r="AB33" s="66"/>
      <c r="AC33" s="66"/>
      <c r="AF33" s="26" t="str">
        <f t="shared" si="12"/>
        <v/>
      </c>
      <c r="AG33" s="27" t="str">
        <f t="shared" si="13"/>
        <v/>
      </c>
      <c r="AH33" s="27" t="str">
        <f t="shared" si="14"/>
        <v/>
      </c>
      <c r="AI33" s="28"/>
      <c r="AJ33" s="66" t="str">
        <f t="shared" si="2"/>
        <v/>
      </c>
      <c r="AK33" s="66" t="str">
        <f t="shared" si="3"/>
        <v/>
      </c>
      <c r="AL33" s="66"/>
    </row>
    <row r="34" spans="1:38" ht="15">
      <c r="A34" s="9" t="str">
        <f t="shared" si="15"/>
        <v/>
      </c>
      <c r="B34" s="9" t="str">
        <f t="shared" si="4"/>
        <v/>
      </c>
      <c r="C34" s="64"/>
      <c r="D34" s="10">
        <v>27</v>
      </c>
      <c r="E34" s="45"/>
      <c r="F34" s="45"/>
      <c r="G34" s="45"/>
      <c r="H34">
        <f>IF(ISBLANK(G34),0,VLOOKUP(G34,Table!C:D,2,FALSE))</f>
        <v>0</v>
      </c>
      <c r="I34" s="2">
        <f t="shared" si="5"/>
        <v>0</v>
      </c>
      <c r="J34" s="11" t="e">
        <f t="shared" si="0"/>
        <v>#VALUE!</v>
      </c>
      <c r="K34" s="11">
        <f t="shared" si="16"/>
        <v>0</v>
      </c>
      <c r="N34" s="23" t="str">
        <f t="shared" si="6"/>
        <v/>
      </c>
      <c r="O34" s="24" t="str">
        <f t="shared" si="7"/>
        <v/>
      </c>
      <c r="P34" s="24" t="str">
        <f t="shared" si="8"/>
        <v/>
      </c>
      <c r="Q34" s="25"/>
      <c r="R34" s="65"/>
      <c r="S34" s="65"/>
      <c r="T34" s="65"/>
      <c r="W34" s="23" t="str">
        <f t="shared" si="9"/>
        <v/>
      </c>
      <c r="X34" s="24" t="str">
        <f t="shared" si="10"/>
        <v/>
      </c>
      <c r="Y34" s="24" t="str">
        <f t="shared" si="11"/>
        <v/>
      </c>
      <c r="Z34" s="25"/>
      <c r="AA34" s="65"/>
      <c r="AB34" s="65"/>
      <c r="AC34" s="65"/>
      <c r="AF34" s="23" t="str">
        <f t="shared" si="12"/>
        <v/>
      </c>
      <c r="AG34" s="24" t="str">
        <f t="shared" si="13"/>
        <v/>
      </c>
      <c r="AH34" s="24" t="str">
        <f t="shared" si="14"/>
        <v/>
      </c>
      <c r="AI34" s="25"/>
      <c r="AJ34" s="65" t="str">
        <f t="shared" si="2"/>
        <v/>
      </c>
      <c r="AK34" s="65" t="str">
        <f t="shared" si="3"/>
        <v/>
      </c>
      <c r="AL34" s="65"/>
    </row>
    <row r="35" spans="1:38">
      <c r="A35" s="9" t="str">
        <f t="shared" si="15"/>
        <v/>
      </c>
      <c r="B35" s="9" t="str">
        <f t="shared" si="4"/>
        <v/>
      </c>
      <c r="C35" s="64"/>
      <c r="D35" s="10">
        <v>28</v>
      </c>
      <c r="E35" s="45"/>
      <c r="F35" s="45"/>
      <c r="G35" s="45"/>
      <c r="H35">
        <f>IF(ISBLANK(G35),0,VLOOKUP(G35,Table!C:D,2,FALSE))</f>
        <v>0</v>
      </c>
      <c r="I35" s="2">
        <f t="shared" si="5"/>
        <v>0</v>
      </c>
      <c r="J35" s="11" t="e">
        <f t="shared" si="0"/>
        <v>#VALUE!</v>
      </c>
      <c r="K35" s="11">
        <f t="shared" si="16"/>
        <v>0</v>
      </c>
      <c r="N35" s="26" t="str">
        <f t="shared" si="6"/>
        <v/>
      </c>
      <c r="O35" s="27" t="str">
        <f t="shared" si="7"/>
        <v/>
      </c>
      <c r="P35" s="27" t="str">
        <f t="shared" si="8"/>
        <v/>
      </c>
      <c r="Q35" s="28"/>
      <c r="R35" s="66"/>
      <c r="S35" s="66"/>
      <c r="T35" s="66"/>
      <c r="W35" s="26" t="str">
        <f t="shared" si="9"/>
        <v/>
      </c>
      <c r="X35" s="27" t="str">
        <f t="shared" si="10"/>
        <v/>
      </c>
      <c r="Y35" s="27" t="str">
        <f t="shared" si="11"/>
        <v/>
      </c>
      <c r="Z35" s="28"/>
      <c r="AA35" s="66"/>
      <c r="AB35" s="66"/>
      <c r="AC35" s="66"/>
      <c r="AF35" s="26" t="str">
        <f t="shared" si="12"/>
        <v/>
      </c>
      <c r="AG35" s="27" t="str">
        <f t="shared" si="13"/>
        <v/>
      </c>
      <c r="AH35" s="27" t="str">
        <f t="shared" si="14"/>
        <v/>
      </c>
      <c r="AI35" s="28"/>
      <c r="AJ35" s="66" t="str">
        <f t="shared" si="2"/>
        <v/>
      </c>
      <c r="AK35" s="66" t="str">
        <f t="shared" si="3"/>
        <v/>
      </c>
      <c r="AL35" s="66"/>
    </row>
    <row r="36" spans="1:38">
      <c r="A36" s="9" t="str">
        <f t="shared" si="15"/>
        <v/>
      </c>
      <c r="B36" s="9" t="str">
        <f t="shared" si="4"/>
        <v/>
      </c>
      <c r="C36" s="64"/>
      <c r="D36" s="10">
        <v>29</v>
      </c>
      <c r="E36" s="45"/>
      <c r="F36" s="45"/>
      <c r="G36" s="45"/>
      <c r="H36">
        <f>IF(ISBLANK(G36),0,VLOOKUP(G36,Table!C:D,2,FALSE))</f>
        <v>0</v>
      </c>
      <c r="I36" s="2">
        <f t="shared" si="5"/>
        <v>0</v>
      </c>
      <c r="J36" s="11" t="e">
        <f t="shared" si="0"/>
        <v>#VALUE!</v>
      </c>
      <c r="K36" s="11">
        <f t="shared" si="16"/>
        <v>0</v>
      </c>
      <c r="N36" s="23" t="str">
        <f t="shared" si="6"/>
        <v/>
      </c>
      <c r="O36" s="24" t="str">
        <f t="shared" si="7"/>
        <v/>
      </c>
      <c r="P36" s="24" t="str">
        <f t="shared" si="8"/>
        <v/>
      </c>
      <c r="Q36" s="25"/>
      <c r="R36" s="65"/>
      <c r="S36" s="65"/>
      <c r="T36" s="65"/>
      <c r="W36" s="23" t="str">
        <f t="shared" si="9"/>
        <v/>
      </c>
      <c r="X36" s="24" t="str">
        <f t="shared" si="10"/>
        <v/>
      </c>
      <c r="Y36" s="24" t="str">
        <f t="shared" si="11"/>
        <v/>
      </c>
      <c r="Z36" s="25"/>
      <c r="AA36" s="65"/>
      <c r="AB36" s="65"/>
      <c r="AC36" s="65"/>
      <c r="AF36" s="23" t="str">
        <f t="shared" si="12"/>
        <v/>
      </c>
      <c r="AG36" s="24" t="str">
        <f t="shared" si="13"/>
        <v/>
      </c>
      <c r="AH36" s="24" t="str">
        <f t="shared" si="14"/>
        <v/>
      </c>
      <c r="AI36" s="25"/>
      <c r="AJ36" s="65" t="str">
        <f t="shared" si="2"/>
        <v/>
      </c>
      <c r="AK36" s="65" t="str">
        <f t="shared" si="3"/>
        <v/>
      </c>
      <c r="AL36" s="65"/>
    </row>
    <row r="37" spans="1:38">
      <c r="A37" s="9" t="str">
        <f t="shared" si="15"/>
        <v/>
      </c>
      <c r="B37" s="9" t="str">
        <f t="shared" si="4"/>
        <v/>
      </c>
      <c r="C37" s="64"/>
      <c r="D37" s="10">
        <v>30</v>
      </c>
      <c r="E37" s="45"/>
      <c r="F37" s="45"/>
      <c r="G37" s="45"/>
      <c r="H37">
        <f>IF(ISBLANK(G37),0,VLOOKUP(G37,Table!C:D,2,FALSE))</f>
        <v>0</v>
      </c>
      <c r="I37" s="2">
        <f t="shared" si="5"/>
        <v>0</v>
      </c>
      <c r="J37" s="11" t="e">
        <f t="shared" si="0"/>
        <v>#VALUE!</v>
      </c>
      <c r="K37" s="11">
        <f t="shared" si="16"/>
        <v>0</v>
      </c>
      <c r="N37" s="26" t="str">
        <f t="shared" si="6"/>
        <v/>
      </c>
      <c r="O37" s="27" t="str">
        <f t="shared" si="7"/>
        <v/>
      </c>
      <c r="P37" s="27" t="str">
        <f t="shared" si="8"/>
        <v/>
      </c>
      <c r="Q37" s="28"/>
      <c r="R37" s="66"/>
      <c r="S37" s="66"/>
      <c r="T37" s="66"/>
      <c r="W37" s="26" t="str">
        <f t="shared" si="9"/>
        <v/>
      </c>
      <c r="X37" s="27" t="str">
        <f t="shared" si="10"/>
        <v/>
      </c>
      <c r="Y37" s="27" t="str">
        <f t="shared" si="11"/>
        <v/>
      </c>
      <c r="Z37" s="28"/>
      <c r="AA37" s="66"/>
      <c r="AB37" s="66"/>
      <c r="AC37" s="66"/>
      <c r="AF37" s="26" t="str">
        <f t="shared" si="12"/>
        <v/>
      </c>
      <c r="AG37" s="27" t="str">
        <f t="shared" si="13"/>
        <v/>
      </c>
      <c r="AH37" s="27" t="str">
        <f t="shared" si="14"/>
        <v/>
      </c>
      <c r="AI37" s="28"/>
      <c r="AJ37" s="66" t="str">
        <f t="shared" si="2"/>
        <v/>
      </c>
      <c r="AK37" s="66" t="str">
        <f t="shared" si="3"/>
        <v/>
      </c>
      <c r="AL37" s="66"/>
    </row>
    <row r="38" spans="1:38">
      <c r="A38" s="9" t="str">
        <f t="shared" si="15"/>
        <v/>
      </c>
      <c r="B38" s="9" t="str">
        <f t="shared" si="4"/>
        <v/>
      </c>
      <c r="C38" s="64"/>
      <c r="D38" s="10">
        <v>31</v>
      </c>
      <c r="E38" s="45"/>
      <c r="F38" s="45"/>
      <c r="G38" s="45"/>
      <c r="H38">
        <f>IF(ISBLANK(G38),0,VLOOKUP(G38,Table!C:D,2,FALSE))</f>
        <v>0</v>
      </c>
      <c r="I38" s="2">
        <f t="shared" si="5"/>
        <v>0</v>
      </c>
      <c r="J38" s="11" t="e">
        <f t="shared" si="0"/>
        <v>#VALUE!</v>
      </c>
      <c r="K38" s="11">
        <f t="shared" si="16"/>
        <v>0</v>
      </c>
      <c r="N38" s="23" t="str">
        <f t="shared" si="6"/>
        <v/>
      </c>
      <c r="O38" s="24" t="str">
        <f t="shared" si="7"/>
        <v/>
      </c>
      <c r="P38" s="24" t="str">
        <f t="shared" si="8"/>
        <v/>
      </c>
      <c r="Q38" s="25"/>
      <c r="R38" s="65"/>
      <c r="S38" s="65"/>
      <c r="T38" s="65"/>
      <c r="W38" s="23" t="str">
        <f t="shared" si="9"/>
        <v/>
      </c>
      <c r="X38" s="24" t="str">
        <f t="shared" si="10"/>
        <v/>
      </c>
      <c r="Y38" s="24" t="str">
        <f t="shared" si="11"/>
        <v/>
      </c>
      <c r="Z38" s="25"/>
      <c r="AA38" s="65"/>
      <c r="AB38" s="65"/>
      <c r="AC38" s="65"/>
      <c r="AF38" s="23" t="str">
        <f t="shared" si="12"/>
        <v/>
      </c>
      <c r="AG38" s="24" t="str">
        <f t="shared" si="13"/>
        <v/>
      </c>
      <c r="AH38" s="24" t="str">
        <f t="shared" si="14"/>
        <v/>
      </c>
      <c r="AI38" s="25"/>
      <c r="AJ38" s="65" t="str">
        <f t="shared" si="2"/>
        <v/>
      </c>
      <c r="AK38" s="65" t="str">
        <f t="shared" si="3"/>
        <v/>
      </c>
      <c r="AL38" s="65"/>
    </row>
    <row r="39" spans="1:38">
      <c r="A39" s="9" t="str">
        <f t="shared" si="15"/>
        <v/>
      </c>
      <c r="B39" s="9" t="str">
        <f t="shared" si="4"/>
        <v/>
      </c>
      <c r="C39" s="64"/>
      <c r="D39" s="10">
        <v>32</v>
      </c>
      <c r="E39" s="45"/>
      <c r="F39" s="45"/>
      <c r="G39" s="45"/>
      <c r="H39">
        <f>IF(ISBLANK(G39),0,VLOOKUP(G39,Table!C:D,2,FALSE))</f>
        <v>0</v>
      </c>
      <c r="I39" s="2">
        <f t="shared" si="5"/>
        <v>0</v>
      </c>
      <c r="J39" s="11" t="e">
        <f t="shared" si="0"/>
        <v>#VALUE!</v>
      </c>
      <c r="K39" s="11">
        <f t="shared" si="16"/>
        <v>0</v>
      </c>
      <c r="N39" s="26" t="str">
        <f t="shared" si="6"/>
        <v/>
      </c>
      <c r="O39" s="27" t="str">
        <f t="shared" si="7"/>
        <v/>
      </c>
      <c r="P39" s="27" t="str">
        <f t="shared" si="8"/>
        <v/>
      </c>
      <c r="Q39" s="28"/>
      <c r="R39" s="66"/>
      <c r="S39" s="66"/>
      <c r="T39" s="66"/>
      <c r="W39" s="26" t="str">
        <f t="shared" si="9"/>
        <v/>
      </c>
      <c r="X39" s="27" t="str">
        <f t="shared" si="10"/>
        <v/>
      </c>
      <c r="Y39" s="27" t="str">
        <f t="shared" si="11"/>
        <v/>
      </c>
      <c r="Z39" s="28"/>
      <c r="AA39" s="66"/>
      <c r="AB39" s="66"/>
      <c r="AC39" s="66"/>
      <c r="AF39" s="26" t="str">
        <f t="shared" si="12"/>
        <v/>
      </c>
      <c r="AG39" s="27" t="str">
        <f t="shared" si="13"/>
        <v/>
      </c>
      <c r="AH39" s="27" t="str">
        <f t="shared" si="14"/>
        <v/>
      </c>
      <c r="AI39" s="28"/>
      <c r="AJ39" s="66" t="str">
        <f t="shared" si="2"/>
        <v/>
      </c>
      <c r="AK39" s="66" t="str">
        <f t="shared" si="3"/>
        <v/>
      </c>
      <c r="AL39" s="66"/>
    </row>
    <row r="40" spans="1:38">
      <c r="A40" s="9" t="str">
        <f t="shared" si="15"/>
        <v/>
      </c>
      <c r="B40" s="9" t="str">
        <f t="shared" si="4"/>
        <v/>
      </c>
      <c r="C40" s="64"/>
      <c r="D40" s="10">
        <v>33</v>
      </c>
      <c r="E40" s="45"/>
      <c r="F40" s="45"/>
      <c r="G40" s="45"/>
      <c r="H40">
        <f>IF(ISBLANK(G40),0,VLOOKUP(G40,Table!C:D,2,FALSE))</f>
        <v>0</v>
      </c>
      <c r="I40" s="2">
        <f t="shared" si="5"/>
        <v>0</v>
      </c>
      <c r="J40" s="11" t="e">
        <f t="shared" ref="J40:J67" si="17">((B40-A40)*1440)*H40</f>
        <v>#VALUE!</v>
      </c>
      <c r="K40" s="11">
        <f t="shared" si="16"/>
        <v>0</v>
      </c>
      <c r="N40" s="23" t="str">
        <f t="shared" si="6"/>
        <v/>
      </c>
      <c r="O40" s="24" t="str">
        <f t="shared" si="7"/>
        <v/>
      </c>
      <c r="P40" s="24" t="str">
        <f t="shared" si="8"/>
        <v/>
      </c>
      <c r="Q40" s="25"/>
      <c r="R40" s="65"/>
      <c r="S40" s="65"/>
      <c r="T40" s="65"/>
      <c r="W40" s="23" t="str">
        <f t="shared" si="9"/>
        <v/>
      </c>
      <c r="X40" s="24" t="str">
        <f t="shared" si="10"/>
        <v/>
      </c>
      <c r="Y40" s="24" t="str">
        <f t="shared" si="11"/>
        <v/>
      </c>
      <c r="Z40" s="25"/>
      <c r="AA40" s="65"/>
      <c r="AB40" s="65"/>
      <c r="AC40" s="65"/>
      <c r="AF40" s="23" t="str">
        <f t="shared" si="12"/>
        <v/>
      </c>
      <c r="AG40" s="24" t="str">
        <f t="shared" si="13"/>
        <v/>
      </c>
      <c r="AH40" s="24" t="str">
        <f t="shared" si="14"/>
        <v/>
      </c>
      <c r="AI40" s="25"/>
      <c r="AJ40" s="65" t="str">
        <f t="shared" ref="AJ40:AJ67" si="18">IF(ISBLANK(AI40),"",VLOOKUP($Q40,$D:$F,2,FALSE))</f>
        <v/>
      </c>
      <c r="AK40" s="65" t="str">
        <f t="shared" ref="AK40:AK67" si="19">IF(ISBLANK(AI40),"",VLOOKUP($Q40,$D:$F,3,FALSE))</f>
        <v/>
      </c>
      <c r="AL40" s="65"/>
    </row>
    <row r="41" spans="1:38">
      <c r="A41" s="9" t="str">
        <f t="shared" si="15"/>
        <v/>
      </c>
      <c r="B41" s="9" t="str">
        <f t="shared" si="4"/>
        <v/>
      </c>
      <c r="C41" s="64"/>
      <c r="D41" s="10">
        <v>34</v>
      </c>
      <c r="E41" s="45"/>
      <c r="F41" s="45"/>
      <c r="G41" s="45"/>
      <c r="H41">
        <f>IF(ISBLANK(G41),0,VLOOKUP(G41,Table!C:D,2,FALSE))</f>
        <v>0</v>
      </c>
      <c r="I41" s="2">
        <f t="shared" si="5"/>
        <v>0</v>
      </c>
      <c r="J41" s="11" t="e">
        <f t="shared" si="17"/>
        <v>#VALUE!</v>
      </c>
      <c r="K41" s="11">
        <f t="shared" si="16"/>
        <v>0</v>
      </c>
      <c r="N41" s="26" t="str">
        <f t="shared" si="6"/>
        <v/>
      </c>
      <c r="O41" s="27" t="str">
        <f t="shared" si="7"/>
        <v/>
      </c>
      <c r="P41" s="27" t="str">
        <f t="shared" si="8"/>
        <v/>
      </c>
      <c r="Q41" s="28"/>
      <c r="R41" s="66"/>
      <c r="S41" s="66"/>
      <c r="T41" s="66"/>
      <c r="W41" s="26" t="str">
        <f t="shared" si="9"/>
        <v/>
      </c>
      <c r="X41" s="27" t="str">
        <f t="shared" si="10"/>
        <v/>
      </c>
      <c r="Y41" s="27" t="str">
        <f t="shared" si="11"/>
        <v/>
      </c>
      <c r="Z41" s="28"/>
      <c r="AA41" s="66"/>
      <c r="AB41" s="66"/>
      <c r="AC41" s="66"/>
      <c r="AF41" s="26" t="str">
        <f t="shared" si="12"/>
        <v/>
      </c>
      <c r="AG41" s="27" t="str">
        <f t="shared" si="13"/>
        <v/>
      </c>
      <c r="AH41" s="27" t="str">
        <f t="shared" si="14"/>
        <v/>
      </c>
      <c r="AI41" s="28"/>
      <c r="AJ41" s="66" t="str">
        <f t="shared" si="18"/>
        <v/>
      </c>
      <c r="AK41" s="66" t="str">
        <f t="shared" si="19"/>
        <v/>
      </c>
      <c r="AL41" s="66"/>
    </row>
    <row r="42" spans="1:38">
      <c r="A42" s="9" t="str">
        <f t="shared" si="15"/>
        <v/>
      </c>
      <c r="B42" s="9" t="str">
        <f t="shared" si="4"/>
        <v/>
      </c>
      <c r="C42" s="64"/>
      <c r="D42" s="10">
        <v>35</v>
      </c>
      <c r="E42" s="45"/>
      <c r="F42" s="45"/>
      <c r="G42" s="45"/>
      <c r="H42">
        <f>IF(ISBLANK(G42),0,VLOOKUP(G42,Table!C:D,2,FALSE))</f>
        <v>0</v>
      </c>
      <c r="I42" s="2">
        <f t="shared" si="5"/>
        <v>0</v>
      </c>
      <c r="J42" s="11" t="e">
        <f t="shared" si="17"/>
        <v>#VALUE!</v>
      </c>
      <c r="K42" s="11">
        <f t="shared" si="16"/>
        <v>0</v>
      </c>
      <c r="N42" s="23" t="str">
        <f t="shared" si="6"/>
        <v/>
      </c>
      <c r="O42" s="24" t="str">
        <f t="shared" si="7"/>
        <v/>
      </c>
      <c r="P42" s="24" t="str">
        <f t="shared" si="8"/>
        <v/>
      </c>
      <c r="Q42" s="25"/>
      <c r="R42" s="65"/>
      <c r="S42" s="65"/>
      <c r="T42" s="65"/>
      <c r="W42" s="23" t="str">
        <f t="shared" si="9"/>
        <v/>
      </c>
      <c r="X42" s="24" t="str">
        <f t="shared" si="10"/>
        <v/>
      </c>
      <c r="Y42" s="24" t="str">
        <f t="shared" si="11"/>
        <v/>
      </c>
      <c r="Z42" s="25"/>
      <c r="AA42" s="65"/>
      <c r="AB42" s="65"/>
      <c r="AC42" s="65"/>
      <c r="AF42" s="23" t="str">
        <f t="shared" si="12"/>
        <v/>
      </c>
      <c r="AG42" s="24" t="str">
        <f t="shared" si="13"/>
        <v/>
      </c>
      <c r="AH42" s="24" t="str">
        <f t="shared" si="14"/>
        <v/>
      </c>
      <c r="AI42" s="25"/>
      <c r="AJ42" s="65" t="str">
        <f t="shared" si="18"/>
        <v/>
      </c>
      <c r="AK42" s="65" t="str">
        <f t="shared" si="19"/>
        <v/>
      </c>
      <c r="AL42" s="65"/>
    </row>
    <row r="43" spans="1:38">
      <c r="A43" s="9" t="str">
        <f t="shared" si="15"/>
        <v/>
      </c>
      <c r="B43" s="9" t="str">
        <f t="shared" si="4"/>
        <v/>
      </c>
      <c r="C43" s="64"/>
      <c r="D43" s="10">
        <v>36</v>
      </c>
      <c r="E43" s="45"/>
      <c r="F43" s="45"/>
      <c r="G43" s="45"/>
      <c r="H43">
        <f>IF(ISBLANK(G43),0,VLOOKUP(G43,Table!C:D,2,FALSE))</f>
        <v>0</v>
      </c>
      <c r="I43" s="2">
        <f t="shared" si="5"/>
        <v>0</v>
      </c>
      <c r="J43" s="11" t="e">
        <f t="shared" si="17"/>
        <v>#VALUE!</v>
      </c>
      <c r="K43" s="11">
        <f t="shared" si="16"/>
        <v>0</v>
      </c>
      <c r="N43" s="26" t="str">
        <f t="shared" si="6"/>
        <v/>
      </c>
      <c r="O43" s="27" t="str">
        <f t="shared" si="7"/>
        <v/>
      </c>
      <c r="P43" s="27" t="str">
        <f t="shared" si="8"/>
        <v/>
      </c>
      <c r="Q43" s="28"/>
      <c r="R43" s="66"/>
      <c r="S43" s="66"/>
      <c r="T43" s="66"/>
      <c r="W43" s="26" t="str">
        <f t="shared" si="9"/>
        <v/>
      </c>
      <c r="X43" s="27" t="str">
        <f t="shared" si="10"/>
        <v/>
      </c>
      <c r="Y43" s="27" t="str">
        <f t="shared" si="11"/>
        <v/>
      </c>
      <c r="Z43" s="28"/>
      <c r="AA43" s="66"/>
      <c r="AB43" s="66"/>
      <c r="AC43" s="66"/>
      <c r="AF43" s="26" t="str">
        <f t="shared" si="12"/>
        <v/>
      </c>
      <c r="AG43" s="27" t="str">
        <f t="shared" si="13"/>
        <v/>
      </c>
      <c r="AH43" s="27" t="str">
        <f t="shared" si="14"/>
        <v/>
      </c>
      <c r="AI43" s="28"/>
      <c r="AJ43" s="66" t="str">
        <f t="shared" si="18"/>
        <v/>
      </c>
      <c r="AK43" s="66" t="str">
        <f t="shared" si="19"/>
        <v/>
      </c>
      <c r="AL43" s="66"/>
    </row>
    <row r="44" spans="1:38">
      <c r="A44" s="9" t="str">
        <f t="shared" si="15"/>
        <v/>
      </c>
      <c r="B44" s="9" t="str">
        <f t="shared" si="4"/>
        <v/>
      </c>
      <c r="C44" s="64"/>
      <c r="D44" s="10">
        <v>37</v>
      </c>
      <c r="E44" s="45"/>
      <c r="F44" s="45"/>
      <c r="G44" s="45"/>
      <c r="H44">
        <f>IF(ISBLANK(G44),0,VLOOKUP(G44,Table!C:D,2,FALSE))</f>
        <v>0</v>
      </c>
      <c r="I44" s="2">
        <f t="shared" si="5"/>
        <v>0</v>
      </c>
      <c r="J44" s="11" t="e">
        <f t="shared" si="17"/>
        <v>#VALUE!</v>
      </c>
      <c r="K44" s="11">
        <f t="shared" si="16"/>
        <v>0</v>
      </c>
      <c r="N44" s="23" t="str">
        <f t="shared" si="6"/>
        <v/>
      </c>
      <c r="O44" s="24" t="str">
        <f t="shared" si="7"/>
        <v/>
      </c>
      <c r="P44" s="24" t="str">
        <f t="shared" si="8"/>
        <v/>
      </c>
      <c r="Q44" s="25"/>
      <c r="R44" s="65"/>
      <c r="S44" s="65"/>
      <c r="T44" s="65"/>
      <c r="W44" s="23" t="str">
        <f t="shared" si="9"/>
        <v/>
      </c>
      <c r="X44" s="24" t="str">
        <f t="shared" si="10"/>
        <v/>
      </c>
      <c r="Y44" s="24" t="str">
        <f t="shared" si="11"/>
        <v/>
      </c>
      <c r="Z44" s="25"/>
      <c r="AA44" s="65"/>
      <c r="AB44" s="65"/>
      <c r="AC44" s="65"/>
      <c r="AF44" s="23" t="str">
        <f t="shared" si="12"/>
        <v/>
      </c>
      <c r="AG44" s="24" t="str">
        <f t="shared" si="13"/>
        <v/>
      </c>
      <c r="AH44" s="24" t="str">
        <f t="shared" si="14"/>
        <v/>
      </c>
      <c r="AI44" s="25"/>
      <c r="AJ44" s="65" t="str">
        <f t="shared" si="18"/>
        <v/>
      </c>
      <c r="AK44" s="65" t="str">
        <f t="shared" si="19"/>
        <v/>
      </c>
      <c r="AL44" s="65"/>
    </row>
    <row r="45" spans="1:38">
      <c r="A45" s="9" t="str">
        <f t="shared" si="15"/>
        <v/>
      </c>
      <c r="B45" s="9" t="str">
        <f t="shared" si="4"/>
        <v/>
      </c>
      <c r="C45" s="64"/>
      <c r="D45" s="10">
        <v>38</v>
      </c>
      <c r="E45" s="45"/>
      <c r="F45" s="45"/>
      <c r="G45" s="45"/>
      <c r="H45">
        <f>IF(ISBLANK(G45),0,VLOOKUP(G45,Table!C:D,2,FALSE))</f>
        <v>0</v>
      </c>
      <c r="I45" s="2">
        <f t="shared" si="5"/>
        <v>0</v>
      </c>
      <c r="J45" s="11" t="e">
        <f t="shared" si="17"/>
        <v>#VALUE!</v>
      </c>
      <c r="K45" s="11">
        <f t="shared" si="16"/>
        <v>0</v>
      </c>
      <c r="N45" s="26" t="str">
        <f t="shared" si="6"/>
        <v/>
      </c>
      <c r="O45" s="27" t="str">
        <f t="shared" si="7"/>
        <v/>
      </c>
      <c r="P45" s="27" t="str">
        <f t="shared" si="8"/>
        <v/>
      </c>
      <c r="Q45" s="28"/>
      <c r="R45" s="66"/>
      <c r="S45" s="66"/>
      <c r="T45" s="66"/>
      <c r="W45" s="26" t="str">
        <f t="shared" si="9"/>
        <v/>
      </c>
      <c r="X45" s="27" t="str">
        <f t="shared" si="10"/>
        <v/>
      </c>
      <c r="Y45" s="27" t="str">
        <f t="shared" si="11"/>
        <v/>
      </c>
      <c r="Z45" s="28"/>
      <c r="AA45" s="66"/>
      <c r="AB45" s="66"/>
      <c r="AC45" s="66"/>
      <c r="AF45" s="26" t="str">
        <f t="shared" si="12"/>
        <v/>
      </c>
      <c r="AG45" s="27" t="str">
        <f t="shared" si="13"/>
        <v/>
      </c>
      <c r="AH45" s="27" t="str">
        <f t="shared" si="14"/>
        <v/>
      </c>
      <c r="AI45" s="28"/>
      <c r="AJ45" s="66" t="str">
        <f t="shared" si="18"/>
        <v/>
      </c>
      <c r="AK45" s="66" t="str">
        <f t="shared" si="19"/>
        <v/>
      </c>
      <c r="AL45" s="66"/>
    </row>
    <row r="46" spans="1:38">
      <c r="A46" s="9" t="str">
        <f t="shared" si="15"/>
        <v/>
      </c>
      <c r="B46" s="9" t="str">
        <f t="shared" si="4"/>
        <v/>
      </c>
      <c r="C46" s="64"/>
      <c r="D46" s="10">
        <v>39</v>
      </c>
      <c r="E46" s="45"/>
      <c r="F46" s="45"/>
      <c r="G46" s="45"/>
      <c r="H46">
        <f>IF(ISBLANK(G46),0,VLOOKUP(G46,Table!C:D,2,FALSE))</f>
        <v>0</v>
      </c>
      <c r="I46" s="2">
        <f t="shared" si="5"/>
        <v>0</v>
      </c>
      <c r="J46" s="11" t="e">
        <f t="shared" si="17"/>
        <v>#VALUE!</v>
      </c>
      <c r="K46" s="11">
        <f t="shared" si="16"/>
        <v>0</v>
      </c>
      <c r="N46" s="23" t="str">
        <f t="shared" si="6"/>
        <v/>
      </c>
      <c r="O46" s="24" t="str">
        <f t="shared" si="7"/>
        <v/>
      </c>
      <c r="P46" s="24" t="str">
        <f t="shared" si="8"/>
        <v/>
      </c>
      <c r="Q46" s="25"/>
      <c r="R46" s="65"/>
      <c r="S46" s="65"/>
      <c r="T46" s="65"/>
      <c r="W46" s="23" t="str">
        <f t="shared" si="9"/>
        <v/>
      </c>
      <c r="X46" s="24" t="str">
        <f t="shared" si="10"/>
        <v/>
      </c>
      <c r="Y46" s="24" t="str">
        <f t="shared" si="11"/>
        <v/>
      </c>
      <c r="Z46" s="25"/>
      <c r="AA46" s="65"/>
      <c r="AB46" s="65"/>
      <c r="AC46" s="65"/>
      <c r="AF46" s="23" t="str">
        <f t="shared" si="12"/>
        <v/>
      </c>
      <c r="AG46" s="24" t="str">
        <f t="shared" si="13"/>
        <v/>
      </c>
      <c r="AH46" s="24" t="str">
        <f t="shared" si="14"/>
        <v/>
      </c>
      <c r="AI46" s="25"/>
      <c r="AJ46" s="65" t="str">
        <f t="shared" si="18"/>
        <v/>
      </c>
      <c r="AK46" s="65" t="str">
        <f t="shared" si="19"/>
        <v/>
      </c>
      <c r="AL46" s="65"/>
    </row>
    <row r="47" spans="1:38">
      <c r="A47" s="9" t="str">
        <f t="shared" si="15"/>
        <v/>
      </c>
      <c r="B47" s="9" t="str">
        <f t="shared" si="4"/>
        <v/>
      </c>
      <c r="C47" s="64"/>
      <c r="D47" s="10">
        <v>40</v>
      </c>
      <c r="E47" s="45"/>
      <c r="F47" s="45"/>
      <c r="G47" s="45"/>
      <c r="H47">
        <f>IF(ISBLANK(G47),0,VLOOKUP(G47,Table!C:D,2,FALSE))</f>
        <v>0</v>
      </c>
      <c r="I47" s="2">
        <f t="shared" si="5"/>
        <v>0</v>
      </c>
      <c r="J47" s="11" t="e">
        <f t="shared" si="17"/>
        <v>#VALUE!</v>
      </c>
      <c r="K47" s="11">
        <f t="shared" si="16"/>
        <v>0</v>
      </c>
      <c r="N47" s="26" t="str">
        <f t="shared" si="6"/>
        <v/>
      </c>
      <c r="O47" s="27" t="str">
        <f t="shared" si="7"/>
        <v/>
      </c>
      <c r="P47" s="27" t="str">
        <f t="shared" si="8"/>
        <v/>
      </c>
      <c r="Q47" s="28"/>
      <c r="R47" s="66"/>
      <c r="S47" s="66"/>
      <c r="T47" s="66"/>
      <c r="W47" s="26" t="str">
        <f t="shared" si="9"/>
        <v/>
      </c>
      <c r="X47" s="27" t="str">
        <f t="shared" si="10"/>
        <v/>
      </c>
      <c r="Y47" s="27" t="str">
        <f t="shared" si="11"/>
        <v/>
      </c>
      <c r="Z47" s="28"/>
      <c r="AA47" s="66"/>
      <c r="AB47" s="66"/>
      <c r="AC47" s="66"/>
      <c r="AF47" s="26" t="str">
        <f t="shared" si="12"/>
        <v/>
      </c>
      <c r="AG47" s="27" t="str">
        <f t="shared" si="13"/>
        <v/>
      </c>
      <c r="AH47" s="27" t="str">
        <f t="shared" si="14"/>
        <v/>
      </c>
      <c r="AI47" s="28"/>
      <c r="AJ47" s="66" t="str">
        <f t="shared" si="18"/>
        <v/>
      </c>
      <c r="AK47" s="66" t="str">
        <f t="shared" si="19"/>
        <v/>
      </c>
      <c r="AL47" s="66"/>
    </row>
    <row r="48" spans="1:38">
      <c r="A48" s="9" t="str">
        <f t="shared" si="15"/>
        <v/>
      </c>
      <c r="B48" s="9" t="str">
        <f t="shared" si="4"/>
        <v/>
      </c>
      <c r="C48" s="64"/>
      <c r="D48" s="10">
        <v>41</v>
      </c>
      <c r="E48" s="45"/>
      <c r="F48" s="45"/>
      <c r="G48" s="45"/>
      <c r="H48">
        <f>IF(ISBLANK(G48),0,VLOOKUP(G48,Table!C:D,2,FALSE))</f>
        <v>0</v>
      </c>
      <c r="I48" s="2">
        <f t="shared" si="5"/>
        <v>0</v>
      </c>
      <c r="J48" s="11" t="e">
        <f t="shared" si="17"/>
        <v>#VALUE!</v>
      </c>
      <c r="K48" s="11">
        <f t="shared" si="16"/>
        <v>0</v>
      </c>
      <c r="N48" s="23" t="str">
        <f t="shared" si="6"/>
        <v/>
      </c>
      <c r="O48" s="24" t="str">
        <f t="shared" si="7"/>
        <v/>
      </c>
      <c r="P48" s="24" t="str">
        <f t="shared" si="8"/>
        <v/>
      </c>
      <c r="Q48" s="25"/>
      <c r="R48" s="65"/>
      <c r="S48" s="65"/>
      <c r="T48" s="65"/>
      <c r="W48" s="23" t="str">
        <f t="shared" si="9"/>
        <v/>
      </c>
      <c r="X48" s="24" t="str">
        <f t="shared" si="10"/>
        <v/>
      </c>
      <c r="Y48" s="24" t="str">
        <f t="shared" si="11"/>
        <v/>
      </c>
      <c r="Z48" s="25"/>
      <c r="AA48" s="65"/>
      <c r="AB48" s="65"/>
      <c r="AC48" s="65"/>
      <c r="AF48" s="23" t="str">
        <f t="shared" si="12"/>
        <v/>
      </c>
      <c r="AG48" s="24" t="str">
        <f t="shared" si="13"/>
        <v/>
      </c>
      <c r="AH48" s="24" t="str">
        <f t="shared" si="14"/>
        <v/>
      </c>
      <c r="AI48" s="25"/>
      <c r="AJ48" s="65" t="str">
        <f t="shared" si="18"/>
        <v/>
      </c>
      <c r="AK48" s="65" t="str">
        <f t="shared" si="19"/>
        <v/>
      </c>
      <c r="AL48" s="65"/>
    </row>
    <row r="49" spans="1:38">
      <c r="A49" s="9" t="str">
        <f t="shared" si="15"/>
        <v/>
      </c>
      <c r="B49" s="9" t="str">
        <f t="shared" si="4"/>
        <v/>
      </c>
      <c r="C49" s="64"/>
      <c r="D49" s="10">
        <v>42</v>
      </c>
      <c r="E49" s="45"/>
      <c r="F49" s="45"/>
      <c r="G49" s="45"/>
      <c r="H49">
        <f>IF(ISBLANK(G49),0,VLOOKUP(G49,Table!C:D,2,FALSE))</f>
        <v>0</v>
      </c>
      <c r="I49" s="2">
        <f t="shared" si="5"/>
        <v>0</v>
      </c>
      <c r="J49" s="11" t="e">
        <f t="shared" si="17"/>
        <v>#VALUE!</v>
      </c>
      <c r="K49" s="11">
        <f t="shared" si="16"/>
        <v>0</v>
      </c>
      <c r="N49" s="26" t="str">
        <f t="shared" si="6"/>
        <v/>
      </c>
      <c r="O49" s="27" t="str">
        <f t="shared" si="7"/>
        <v/>
      </c>
      <c r="P49" s="27" t="str">
        <f t="shared" si="8"/>
        <v/>
      </c>
      <c r="Q49" s="28"/>
      <c r="R49" s="66"/>
      <c r="S49" s="66"/>
      <c r="T49" s="66"/>
      <c r="W49" s="26" t="str">
        <f t="shared" si="9"/>
        <v/>
      </c>
      <c r="X49" s="27" t="str">
        <f t="shared" si="10"/>
        <v/>
      </c>
      <c r="Y49" s="27" t="str">
        <f t="shared" si="11"/>
        <v/>
      </c>
      <c r="Z49" s="28"/>
      <c r="AA49" s="66"/>
      <c r="AB49" s="66"/>
      <c r="AC49" s="66"/>
      <c r="AF49" s="26" t="str">
        <f t="shared" si="12"/>
        <v/>
      </c>
      <c r="AG49" s="27" t="str">
        <f t="shared" si="13"/>
        <v/>
      </c>
      <c r="AH49" s="27" t="str">
        <f t="shared" si="14"/>
        <v/>
      </c>
      <c r="AI49" s="28"/>
      <c r="AJ49" s="66" t="str">
        <f t="shared" si="18"/>
        <v/>
      </c>
      <c r="AK49" s="66" t="str">
        <f t="shared" si="19"/>
        <v/>
      </c>
      <c r="AL49" s="66"/>
    </row>
    <row r="50" spans="1:38">
      <c r="A50" s="9" t="str">
        <f t="shared" si="15"/>
        <v/>
      </c>
      <c r="B50" s="9" t="str">
        <f t="shared" si="4"/>
        <v/>
      </c>
      <c r="C50" s="64"/>
      <c r="D50" s="10">
        <v>43</v>
      </c>
      <c r="E50" s="45"/>
      <c r="F50" s="45"/>
      <c r="G50" s="45"/>
      <c r="H50">
        <f>IF(ISBLANK(G50),0,VLOOKUP(G50,Table!C:D,2,FALSE))</f>
        <v>0</v>
      </c>
      <c r="I50" s="2">
        <f t="shared" si="5"/>
        <v>0</v>
      </c>
      <c r="J50" s="11" t="e">
        <f t="shared" si="17"/>
        <v>#VALUE!</v>
      </c>
      <c r="K50" s="11">
        <f t="shared" si="16"/>
        <v>0</v>
      </c>
      <c r="N50" s="23" t="str">
        <f t="shared" si="6"/>
        <v/>
      </c>
      <c r="O50" s="24" t="str">
        <f t="shared" si="7"/>
        <v/>
      </c>
      <c r="P50" s="24" t="str">
        <f t="shared" si="8"/>
        <v/>
      </c>
      <c r="Q50" s="25"/>
      <c r="R50" s="65"/>
      <c r="S50" s="65"/>
      <c r="T50" s="65"/>
      <c r="W50" s="23" t="str">
        <f t="shared" si="9"/>
        <v/>
      </c>
      <c r="X50" s="24" t="str">
        <f t="shared" si="10"/>
        <v/>
      </c>
      <c r="Y50" s="24" t="str">
        <f t="shared" si="11"/>
        <v/>
      </c>
      <c r="Z50" s="25"/>
      <c r="AA50" s="65"/>
      <c r="AB50" s="65"/>
      <c r="AC50" s="65"/>
      <c r="AF50" s="23" t="str">
        <f t="shared" si="12"/>
        <v/>
      </c>
      <c r="AG50" s="24" t="str">
        <f t="shared" si="13"/>
        <v/>
      </c>
      <c r="AH50" s="24" t="str">
        <f t="shared" si="14"/>
        <v/>
      </c>
      <c r="AI50" s="25"/>
      <c r="AJ50" s="65" t="str">
        <f t="shared" si="18"/>
        <v/>
      </c>
      <c r="AK50" s="65" t="str">
        <f t="shared" si="19"/>
        <v/>
      </c>
      <c r="AL50" s="65"/>
    </row>
    <row r="51" spans="1:38">
      <c r="A51" s="9" t="str">
        <f t="shared" si="15"/>
        <v/>
      </c>
      <c r="B51" s="9" t="str">
        <f t="shared" si="4"/>
        <v/>
      </c>
      <c r="C51" s="64"/>
      <c r="D51" s="10">
        <v>44</v>
      </c>
      <c r="E51" s="45"/>
      <c r="F51" s="45"/>
      <c r="G51" s="45"/>
      <c r="H51">
        <f>IF(ISBLANK(G51),0,VLOOKUP(G51,Table!C:D,2,FALSE))</f>
        <v>0</v>
      </c>
      <c r="I51" s="2">
        <f t="shared" si="5"/>
        <v>0</v>
      </c>
      <c r="J51" s="11" t="e">
        <f t="shared" si="17"/>
        <v>#VALUE!</v>
      </c>
      <c r="K51" s="11">
        <f t="shared" si="16"/>
        <v>0</v>
      </c>
      <c r="N51" s="26" t="str">
        <f t="shared" si="6"/>
        <v/>
      </c>
      <c r="O51" s="27" t="str">
        <f t="shared" si="7"/>
        <v/>
      </c>
      <c r="P51" s="27" t="str">
        <f t="shared" si="8"/>
        <v/>
      </c>
      <c r="Q51" s="28"/>
      <c r="R51" s="66"/>
      <c r="S51" s="66"/>
      <c r="T51" s="66"/>
      <c r="W51" s="26" t="str">
        <f t="shared" si="9"/>
        <v/>
      </c>
      <c r="X51" s="27" t="str">
        <f t="shared" si="10"/>
        <v/>
      </c>
      <c r="Y51" s="27" t="str">
        <f t="shared" si="11"/>
        <v/>
      </c>
      <c r="Z51" s="28"/>
      <c r="AA51" s="66"/>
      <c r="AB51" s="66"/>
      <c r="AC51" s="66"/>
      <c r="AF51" s="26" t="str">
        <f t="shared" si="12"/>
        <v/>
      </c>
      <c r="AG51" s="27" t="str">
        <f t="shared" si="13"/>
        <v/>
      </c>
      <c r="AH51" s="27" t="str">
        <f t="shared" si="14"/>
        <v/>
      </c>
      <c r="AI51" s="28"/>
      <c r="AJ51" s="66" t="str">
        <f t="shared" si="18"/>
        <v/>
      </c>
      <c r="AK51" s="66" t="str">
        <f t="shared" si="19"/>
        <v/>
      </c>
      <c r="AL51" s="66"/>
    </row>
    <row r="52" spans="1:38">
      <c r="A52" s="9" t="str">
        <f t="shared" si="15"/>
        <v/>
      </c>
      <c r="B52" s="9" t="str">
        <f t="shared" si="4"/>
        <v/>
      </c>
      <c r="C52" s="64"/>
      <c r="D52" s="10">
        <v>45</v>
      </c>
      <c r="E52" s="45"/>
      <c r="F52" s="45"/>
      <c r="G52" s="45"/>
      <c r="H52">
        <f>IF(ISBLANK(G52),0,VLOOKUP(G52,Table!C:D,2,FALSE))</f>
        <v>0</v>
      </c>
      <c r="I52" s="2">
        <f t="shared" si="5"/>
        <v>0</v>
      </c>
      <c r="J52" s="11" t="e">
        <f t="shared" si="17"/>
        <v>#VALUE!</v>
      </c>
      <c r="K52" s="11">
        <f t="shared" si="16"/>
        <v>0</v>
      </c>
      <c r="N52" s="23" t="str">
        <f t="shared" si="6"/>
        <v/>
      </c>
      <c r="O52" s="24" t="str">
        <f t="shared" si="7"/>
        <v/>
      </c>
      <c r="P52" s="24" t="str">
        <f t="shared" si="8"/>
        <v/>
      </c>
      <c r="Q52" s="25"/>
      <c r="R52" s="65"/>
      <c r="S52" s="65"/>
      <c r="T52" s="65"/>
      <c r="W52" s="23" t="str">
        <f t="shared" si="9"/>
        <v/>
      </c>
      <c r="X52" s="24" t="str">
        <f t="shared" si="10"/>
        <v/>
      </c>
      <c r="Y52" s="24" t="str">
        <f t="shared" si="11"/>
        <v/>
      </c>
      <c r="Z52" s="25"/>
      <c r="AA52" s="65"/>
      <c r="AB52" s="65"/>
      <c r="AC52" s="65"/>
      <c r="AF52" s="23" t="str">
        <f t="shared" si="12"/>
        <v/>
      </c>
      <c r="AG52" s="24" t="str">
        <f t="shared" si="13"/>
        <v/>
      </c>
      <c r="AH52" s="24" t="str">
        <f t="shared" si="14"/>
        <v/>
      </c>
      <c r="AI52" s="25"/>
      <c r="AJ52" s="65" t="str">
        <f t="shared" si="18"/>
        <v/>
      </c>
      <c r="AK52" s="65" t="str">
        <f t="shared" si="19"/>
        <v/>
      </c>
      <c r="AL52" s="65"/>
    </row>
    <row r="53" spans="1:38">
      <c r="A53" s="9" t="str">
        <f t="shared" si="15"/>
        <v/>
      </c>
      <c r="B53" s="9" t="str">
        <f t="shared" si="4"/>
        <v/>
      </c>
      <c r="C53" s="64"/>
      <c r="D53" s="10">
        <v>46</v>
      </c>
      <c r="E53" s="45"/>
      <c r="F53" s="45"/>
      <c r="G53" s="45"/>
      <c r="H53">
        <f>IF(ISBLANK(G53),0,VLOOKUP(G53,Table!C:D,2,FALSE))</f>
        <v>0</v>
      </c>
      <c r="I53" s="2">
        <f t="shared" si="5"/>
        <v>0</v>
      </c>
      <c r="J53" s="11" t="e">
        <f t="shared" si="17"/>
        <v>#VALUE!</v>
      </c>
      <c r="K53" s="11">
        <f t="shared" si="16"/>
        <v>0</v>
      </c>
      <c r="N53" s="26" t="str">
        <f t="shared" si="6"/>
        <v/>
      </c>
      <c r="O53" s="27" t="str">
        <f t="shared" si="7"/>
        <v/>
      </c>
      <c r="P53" s="27" t="str">
        <f t="shared" si="8"/>
        <v/>
      </c>
      <c r="Q53" s="28"/>
      <c r="R53" s="66"/>
      <c r="S53" s="66"/>
      <c r="T53" s="66"/>
      <c r="W53" s="26" t="str">
        <f t="shared" si="9"/>
        <v/>
      </c>
      <c r="X53" s="27" t="str">
        <f t="shared" si="10"/>
        <v/>
      </c>
      <c r="Y53" s="27" t="str">
        <f t="shared" si="11"/>
        <v/>
      </c>
      <c r="Z53" s="28"/>
      <c r="AA53" s="66"/>
      <c r="AB53" s="66"/>
      <c r="AC53" s="66"/>
      <c r="AF53" s="26" t="str">
        <f t="shared" si="12"/>
        <v/>
      </c>
      <c r="AG53" s="27" t="str">
        <f t="shared" si="13"/>
        <v/>
      </c>
      <c r="AH53" s="27" t="str">
        <f t="shared" si="14"/>
        <v/>
      </c>
      <c r="AI53" s="28"/>
      <c r="AJ53" s="66" t="str">
        <f t="shared" si="18"/>
        <v/>
      </c>
      <c r="AK53" s="66" t="str">
        <f t="shared" si="19"/>
        <v/>
      </c>
      <c r="AL53" s="66"/>
    </row>
    <row r="54" spans="1:38">
      <c r="A54" s="9" t="str">
        <f t="shared" si="15"/>
        <v/>
      </c>
      <c r="B54" s="9" t="str">
        <f t="shared" si="4"/>
        <v/>
      </c>
      <c r="C54" s="64"/>
      <c r="D54" s="10">
        <v>47</v>
      </c>
      <c r="E54" s="45"/>
      <c r="F54" s="45"/>
      <c r="G54" s="45"/>
      <c r="H54">
        <f>IF(ISBLANK(G54),0,VLOOKUP(G54,Table!C:D,2,FALSE))</f>
        <v>0</v>
      </c>
      <c r="I54" s="2">
        <f t="shared" si="5"/>
        <v>0</v>
      </c>
      <c r="J54" s="11" t="e">
        <f t="shared" si="17"/>
        <v>#VALUE!</v>
      </c>
      <c r="K54" s="11">
        <f t="shared" si="16"/>
        <v>0</v>
      </c>
      <c r="N54" s="23" t="str">
        <f t="shared" si="6"/>
        <v/>
      </c>
      <c r="O54" s="24" t="str">
        <f t="shared" si="7"/>
        <v/>
      </c>
      <c r="P54" s="24" t="str">
        <f t="shared" si="8"/>
        <v/>
      </c>
      <c r="Q54" s="25"/>
      <c r="R54" s="65"/>
      <c r="S54" s="65"/>
      <c r="T54" s="65"/>
      <c r="W54" s="23" t="str">
        <f t="shared" si="9"/>
        <v/>
      </c>
      <c r="X54" s="24" t="str">
        <f t="shared" si="10"/>
        <v/>
      </c>
      <c r="Y54" s="24" t="str">
        <f t="shared" si="11"/>
        <v/>
      </c>
      <c r="Z54" s="25"/>
      <c r="AA54" s="65"/>
      <c r="AB54" s="65"/>
      <c r="AC54" s="65"/>
      <c r="AF54" s="23" t="str">
        <f t="shared" si="12"/>
        <v/>
      </c>
      <c r="AG54" s="24" t="str">
        <f t="shared" si="13"/>
        <v/>
      </c>
      <c r="AH54" s="24" t="str">
        <f t="shared" si="14"/>
        <v/>
      </c>
      <c r="AI54" s="25"/>
      <c r="AJ54" s="65" t="str">
        <f t="shared" si="18"/>
        <v/>
      </c>
      <c r="AK54" s="65" t="str">
        <f t="shared" si="19"/>
        <v/>
      </c>
      <c r="AL54" s="65"/>
    </row>
    <row r="55" spans="1:38">
      <c r="A55" s="9" t="str">
        <f t="shared" si="15"/>
        <v/>
      </c>
      <c r="B55" s="9" t="str">
        <f t="shared" si="4"/>
        <v/>
      </c>
      <c r="C55" s="64"/>
      <c r="D55" s="10">
        <v>48</v>
      </c>
      <c r="E55" s="45"/>
      <c r="F55" s="45"/>
      <c r="G55" s="45"/>
      <c r="H55">
        <f>IF(ISBLANK(G55),0,VLOOKUP(G55,Table!C:D,2,FALSE))</f>
        <v>0</v>
      </c>
      <c r="I55" s="2">
        <f t="shared" si="5"/>
        <v>0</v>
      </c>
      <c r="J55" s="11" t="e">
        <f t="shared" si="17"/>
        <v>#VALUE!</v>
      </c>
      <c r="K55" s="11">
        <f t="shared" si="16"/>
        <v>0</v>
      </c>
      <c r="N55" s="26" t="str">
        <f t="shared" si="6"/>
        <v/>
      </c>
      <c r="O55" s="27" t="str">
        <f t="shared" si="7"/>
        <v/>
      </c>
      <c r="P55" s="27" t="str">
        <f t="shared" si="8"/>
        <v/>
      </c>
      <c r="Q55" s="28"/>
      <c r="R55" s="66"/>
      <c r="S55" s="66"/>
      <c r="T55" s="66"/>
      <c r="W55" s="26" t="str">
        <f t="shared" si="9"/>
        <v/>
      </c>
      <c r="X55" s="27" t="str">
        <f t="shared" si="10"/>
        <v/>
      </c>
      <c r="Y55" s="27" t="str">
        <f t="shared" si="11"/>
        <v/>
      </c>
      <c r="Z55" s="28"/>
      <c r="AA55" s="66"/>
      <c r="AB55" s="66"/>
      <c r="AC55" s="66"/>
      <c r="AF55" s="26" t="str">
        <f t="shared" si="12"/>
        <v/>
      </c>
      <c r="AG55" s="27" t="str">
        <f t="shared" si="13"/>
        <v/>
      </c>
      <c r="AH55" s="27" t="str">
        <f t="shared" si="14"/>
        <v/>
      </c>
      <c r="AI55" s="28"/>
      <c r="AJ55" s="66" t="str">
        <f t="shared" si="18"/>
        <v/>
      </c>
      <c r="AK55" s="66" t="str">
        <f t="shared" si="19"/>
        <v/>
      </c>
      <c r="AL55" s="66"/>
    </row>
    <row r="56" spans="1:38">
      <c r="A56" s="9" t="str">
        <f t="shared" si="15"/>
        <v/>
      </c>
      <c r="B56" s="9" t="str">
        <f t="shared" si="4"/>
        <v/>
      </c>
      <c r="C56" s="64"/>
      <c r="D56" s="10">
        <v>49</v>
      </c>
      <c r="E56" s="45"/>
      <c r="F56" s="45"/>
      <c r="G56" s="45"/>
      <c r="H56">
        <f>IF(ISBLANK(G56),0,VLOOKUP(G56,Table!C:D,2,FALSE))</f>
        <v>0</v>
      </c>
      <c r="I56" s="2">
        <f t="shared" si="5"/>
        <v>0</v>
      </c>
      <c r="J56" s="11" t="e">
        <f t="shared" si="17"/>
        <v>#VALUE!</v>
      </c>
      <c r="K56" s="11">
        <f t="shared" si="16"/>
        <v>0</v>
      </c>
      <c r="N56" s="23" t="str">
        <f t="shared" si="6"/>
        <v/>
      </c>
      <c r="O56" s="24" t="str">
        <f t="shared" si="7"/>
        <v/>
      </c>
      <c r="P56" s="24" t="str">
        <f t="shared" si="8"/>
        <v/>
      </c>
      <c r="Q56" s="25"/>
      <c r="R56" s="65"/>
      <c r="S56" s="65"/>
      <c r="T56" s="65"/>
      <c r="W56" s="23" t="str">
        <f t="shared" si="9"/>
        <v/>
      </c>
      <c r="X56" s="24" t="str">
        <f t="shared" si="10"/>
        <v/>
      </c>
      <c r="Y56" s="24" t="str">
        <f t="shared" si="11"/>
        <v/>
      </c>
      <c r="Z56" s="25"/>
      <c r="AA56" s="65"/>
      <c r="AB56" s="65"/>
      <c r="AC56" s="65"/>
      <c r="AF56" s="23" t="str">
        <f t="shared" si="12"/>
        <v/>
      </c>
      <c r="AG56" s="24" t="str">
        <f t="shared" si="13"/>
        <v/>
      </c>
      <c r="AH56" s="24" t="str">
        <f t="shared" si="14"/>
        <v/>
      </c>
      <c r="AI56" s="25"/>
      <c r="AJ56" s="65" t="str">
        <f t="shared" si="18"/>
        <v/>
      </c>
      <c r="AK56" s="65" t="str">
        <f t="shared" si="19"/>
        <v/>
      </c>
      <c r="AL56" s="65"/>
    </row>
    <row r="57" spans="1:38">
      <c r="A57" s="9" t="str">
        <f t="shared" si="15"/>
        <v/>
      </c>
      <c r="B57" s="9" t="str">
        <f t="shared" si="4"/>
        <v/>
      </c>
      <c r="C57" s="64"/>
      <c r="D57" s="10">
        <v>50</v>
      </c>
      <c r="E57" s="45"/>
      <c r="F57" s="45"/>
      <c r="G57" s="45"/>
      <c r="H57">
        <f>IF(ISBLANK(G57),0,VLOOKUP(G57,Table!C:D,2,FALSE))</f>
        <v>0</v>
      </c>
      <c r="I57" s="2">
        <f t="shared" si="5"/>
        <v>0</v>
      </c>
      <c r="J57" s="11" t="e">
        <f t="shared" si="17"/>
        <v>#VALUE!</v>
      </c>
      <c r="K57" s="11">
        <f t="shared" si="16"/>
        <v>0</v>
      </c>
      <c r="N57" s="26" t="str">
        <f t="shared" si="6"/>
        <v/>
      </c>
      <c r="O57" s="27" t="str">
        <f t="shared" si="7"/>
        <v/>
      </c>
      <c r="P57" s="27" t="str">
        <f t="shared" si="8"/>
        <v/>
      </c>
      <c r="Q57" s="28"/>
      <c r="R57" s="66"/>
      <c r="S57" s="66"/>
      <c r="T57" s="66"/>
      <c r="W57" s="26" t="str">
        <f t="shared" si="9"/>
        <v/>
      </c>
      <c r="X57" s="27" t="str">
        <f t="shared" si="10"/>
        <v/>
      </c>
      <c r="Y57" s="27" t="str">
        <f t="shared" si="11"/>
        <v/>
      </c>
      <c r="Z57" s="28"/>
      <c r="AA57" s="66"/>
      <c r="AB57" s="66"/>
      <c r="AC57" s="66"/>
      <c r="AF57" s="26" t="str">
        <f t="shared" si="12"/>
        <v/>
      </c>
      <c r="AG57" s="27" t="str">
        <f t="shared" si="13"/>
        <v/>
      </c>
      <c r="AH57" s="27" t="str">
        <f t="shared" si="14"/>
        <v/>
      </c>
      <c r="AI57" s="28"/>
      <c r="AJ57" s="66" t="str">
        <f t="shared" si="18"/>
        <v/>
      </c>
      <c r="AK57" s="66" t="str">
        <f t="shared" si="19"/>
        <v/>
      </c>
      <c r="AL57" s="66"/>
    </row>
    <row r="58" spans="1:38">
      <c r="A58" s="9" t="str">
        <f t="shared" si="15"/>
        <v/>
      </c>
      <c r="B58" s="9" t="str">
        <f t="shared" si="4"/>
        <v/>
      </c>
      <c r="C58" s="64"/>
      <c r="D58" s="10">
        <v>51</v>
      </c>
      <c r="E58" s="45"/>
      <c r="F58" s="45"/>
      <c r="G58" s="45"/>
      <c r="H58">
        <f>IF(ISBLANK(G58),0,VLOOKUP(G58,Table!C:D,2,FALSE))</f>
        <v>0</v>
      </c>
      <c r="I58" s="2">
        <f t="shared" si="5"/>
        <v>0</v>
      </c>
      <c r="J58" s="11" t="e">
        <f t="shared" si="17"/>
        <v>#VALUE!</v>
      </c>
      <c r="K58" s="11">
        <f t="shared" si="16"/>
        <v>0</v>
      </c>
      <c r="N58" s="23" t="str">
        <f t="shared" si="6"/>
        <v/>
      </c>
      <c r="O58" s="24" t="str">
        <f t="shared" si="7"/>
        <v/>
      </c>
      <c r="P58" s="24" t="str">
        <f t="shared" si="8"/>
        <v/>
      </c>
      <c r="Q58" s="25"/>
      <c r="R58" s="65"/>
      <c r="S58" s="65"/>
      <c r="T58" s="65"/>
      <c r="W58" s="23" t="str">
        <f t="shared" si="9"/>
        <v/>
      </c>
      <c r="X58" s="24" t="str">
        <f t="shared" si="10"/>
        <v/>
      </c>
      <c r="Y58" s="24" t="str">
        <f t="shared" si="11"/>
        <v/>
      </c>
      <c r="Z58" s="25"/>
      <c r="AA58" s="65"/>
      <c r="AB58" s="65"/>
      <c r="AC58" s="65"/>
      <c r="AF58" s="23" t="str">
        <f t="shared" si="12"/>
        <v/>
      </c>
      <c r="AG58" s="24" t="str">
        <f t="shared" si="13"/>
        <v/>
      </c>
      <c r="AH58" s="24" t="str">
        <f t="shared" si="14"/>
        <v/>
      </c>
      <c r="AI58" s="25"/>
      <c r="AJ58" s="65" t="str">
        <f t="shared" si="18"/>
        <v/>
      </c>
      <c r="AK58" s="65" t="str">
        <f t="shared" si="19"/>
        <v/>
      </c>
      <c r="AL58" s="65"/>
    </row>
    <row r="59" spans="1:38">
      <c r="A59" s="9" t="str">
        <f t="shared" si="15"/>
        <v/>
      </c>
      <c r="B59" s="9" t="str">
        <f t="shared" si="4"/>
        <v/>
      </c>
      <c r="C59" s="64"/>
      <c r="D59" s="10">
        <v>52</v>
      </c>
      <c r="E59" s="45"/>
      <c r="F59" s="45"/>
      <c r="G59" s="45"/>
      <c r="H59">
        <f>IF(ISBLANK(G59),0,VLOOKUP(G59,Table!C:D,2,FALSE))</f>
        <v>0</v>
      </c>
      <c r="I59" s="2">
        <f t="shared" si="5"/>
        <v>0</v>
      </c>
      <c r="J59" s="11" t="e">
        <f t="shared" si="17"/>
        <v>#VALUE!</v>
      </c>
      <c r="K59" s="11">
        <f t="shared" si="16"/>
        <v>0</v>
      </c>
      <c r="N59" s="26" t="str">
        <f t="shared" si="6"/>
        <v/>
      </c>
      <c r="O59" s="27" t="str">
        <f t="shared" si="7"/>
        <v/>
      </c>
      <c r="P59" s="27" t="str">
        <f t="shared" si="8"/>
        <v/>
      </c>
      <c r="Q59" s="28"/>
      <c r="R59" s="66"/>
      <c r="S59" s="66"/>
      <c r="T59" s="66"/>
      <c r="W59" s="26" t="str">
        <f t="shared" si="9"/>
        <v/>
      </c>
      <c r="X59" s="27" t="str">
        <f t="shared" si="10"/>
        <v/>
      </c>
      <c r="Y59" s="27" t="str">
        <f t="shared" si="11"/>
        <v/>
      </c>
      <c r="Z59" s="28"/>
      <c r="AA59" s="66"/>
      <c r="AB59" s="66"/>
      <c r="AC59" s="66"/>
      <c r="AF59" s="26" t="str">
        <f t="shared" si="12"/>
        <v/>
      </c>
      <c r="AG59" s="27" t="str">
        <f t="shared" si="13"/>
        <v/>
      </c>
      <c r="AH59" s="27" t="str">
        <f t="shared" si="14"/>
        <v/>
      </c>
      <c r="AI59" s="28"/>
      <c r="AJ59" s="66" t="str">
        <f t="shared" si="18"/>
        <v/>
      </c>
      <c r="AK59" s="66" t="str">
        <f t="shared" si="19"/>
        <v/>
      </c>
      <c r="AL59" s="66"/>
    </row>
    <row r="60" spans="1:38">
      <c r="A60" s="9" t="str">
        <f t="shared" si="15"/>
        <v/>
      </c>
      <c r="B60" s="9" t="str">
        <f t="shared" si="4"/>
        <v/>
      </c>
      <c r="C60" s="64"/>
      <c r="D60" s="10">
        <v>53</v>
      </c>
      <c r="E60" s="45"/>
      <c r="F60" s="45"/>
      <c r="G60" s="45"/>
      <c r="H60">
        <f>IF(ISBLANK(G60),0,VLOOKUP(G60,Table!C:D,2,FALSE))</f>
        <v>0</v>
      </c>
      <c r="I60" s="2">
        <f t="shared" si="5"/>
        <v>0</v>
      </c>
      <c r="J60" s="11" t="e">
        <f t="shared" si="17"/>
        <v>#VALUE!</v>
      </c>
      <c r="K60" s="11">
        <f t="shared" si="16"/>
        <v>0</v>
      </c>
      <c r="N60" s="23" t="str">
        <f t="shared" si="6"/>
        <v/>
      </c>
      <c r="O60" s="24" t="str">
        <f t="shared" si="7"/>
        <v/>
      </c>
      <c r="P60" s="24" t="str">
        <f t="shared" si="8"/>
        <v/>
      </c>
      <c r="Q60" s="25"/>
      <c r="R60" s="65"/>
      <c r="S60" s="65"/>
      <c r="T60" s="65"/>
      <c r="W60" s="23" t="str">
        <f t="shared" si="9"/>
        <v/>
      </c>
      <c r="X60" s="24" t="str">
        <f t="shared" si="10"/>
        <v/>
      </c>
      <c r="Y60" s="24" t="str">
        <f t="shared" si="11"/>
        <v/>
      </c>
      <c r="Z60" s="25"/>
      <c r="AA60" s="65"/>
      <c r="AB60" s="65"/>
      <c r="AC60" s="65"/>
      <c r="AF60" s="23" t="str">
        <f t="shared" si="12"/>
        <v/>
      </c>
      <c r="AG60" s="24" t="str">
        <f t="shared" si="13"/>
        <v/>
      </c>
      <c r="AH60" s="24" t="str">
        <f t="shared" si="14"/>
        <v/>
      </c>
      <c r="AI60" s="25"/>
      <c r="AJ60" s="65" t="str">
        <f t="shared" si="18"/>
        <v/>
      </c>
      <c r="AK60" s="65" t="str">
        <f t="shared" si="19"/>
        <v/>
      </c>
      <c r="AL60" s="65"/>
    </row>
    <row r="61" spans="1:38">
      <c r="A61" s="9" t="str">
        <f t="shared" si="15"/>
        <v/>
      </c>
      <c r="B61" s="9" t="str">
        <f t="shared" si="4"/>
        <v/>
      </c>
      <c r="C61" s="64"/>
      <c r="D61" s="10">
        <v>54</v>
      </c>
      <c r="E61" s="45"/>
      <c r="F61" s="45"/>
      <c r="G61" s="45"/>
      <c r="H61">
        <f>IF(ISBLANK(G61),0,VLOOKUP(G61,Table!C:D,2,FALSE))</f>
        <v>0</v>
      </c>
      <c r="I61" s="2">
        <f t="shared" si="5"/>
        <v>0</v>
      </c>
      <c r="J61" s="11" t="e">
        <f t="shared" si="17"/>
        <v>#VALUE!</v>
      </c>
      <c r="K61" s="11">
        <f t="shared" si="16"/>
        <v>0</v>
      </c>
      <c r="N61" s="26" t="str">
        <f t="shared" si="6"/>
        <v/>
      </c>
      <c r="O61" s="27" t="str">
        <f t="shared" si="7"/>
        <v/>
      </c>
      <c r="P61" s="27" t="str">
        <f t="shared" si="8"/>
        <v/>
      </c>
      <c r="Q61" s="28"/>
      <c r="R61" s="66"/>
      <c r="S61" s="66"/>
      <c r="T61" s="66"/>
      <c r="W61" s="26" t="str">
        <f t="shared" si="9"/>
        <v/>
      </c>
      <c r="X61" s="27" t="str">
        <f t="shared" si="10"/>
        <v/>
      </c>
      <c r="Y61" s="27" t="str">
        <f t="shared" si="11"/>
        <v/>
      </c>
      <c r="Z61" s="28"/>
      <c r="AA61" s="66"/>
      <c r="AB61" s="66"/>
      <c r="AC61" s="66"/>
      <c r="AF61" s="26" t="str">
        <f t="shared" si="12"/>
        <v/>
      </c>
      <c r="AG61" s="27" t="str">
        <f t="shared" si="13"/>
        <v/>
      </c>
      <c r="AH61" s="27" t="str">
        <f t="shared" si="14"/>
        <v/>
      </c>
      <c r="AI61" s="28"/>
      <c r="AJ61" s="66" t="str">
        <f t="shared" si="18"/>
        <v/>
      </c>
      <c r="AK61" s="66" t="str">
        <f t="shared" si="19"/>
        <v/>
      </c>
      <c r="AL61" s="66"/>
    </row>
    <row r="62" spans="1:38">
      <c r="A62" s="9" t="str">
        <f t="shared" si="15"/>
        <v/>
      </c>
      <c r="B62" s="9" t="str">
        <f t="shared" si="4"/>
        <v/>
      </c>
      <c r="C62" s="64"/>
      <c r="D62" s="10">
        <v>55</v>
      </c>
      <c r="E62" s="45"/>
      <c r="F62" s="45"/>
      <c r="G62" s="45"/>
      <c r="H62">
        <f>IF(ISBLANK(G62),0,VLOOKUP(G62,Table!C:D,2,FALSE))</f>
        <v>0</v>
      </c>
      <c r="I62" s="2">
        <f t="shared" si="5"/>
        <v>0</v>
      </c>
      <c r="J62" s="11" t="e">
        <f t="shared" si="17"/>
        <v>#VALUE!</v>
      </c>
      <c r="K62" s="11">
        <f t="shared" si="16"/>
        <v>0</v>
      </c>
      <c r="N62" s="23" t="str">
        <f t="shared" si="6"/>
        <v/>
      </c>
      <c r="O62" s="24" t="str">
        <f t="shared" si="7"/>
        <v/>
      </c>
      <c r="P62" s="24" t="str">
        <f t="shared" si="8"/>
        <v/>
      </c>
      <c r="Q62" s="25"/>
      <c r="R62" s="65"/>
      <c r="S62" s="65"/>
      <c r="T62" s="65"/>
      <c r="W62" s="23" t="str">
        <f t="shared" si="9"/>
        <v/>
      </c>
      <c r="X62" s="24" t="str">
        <f t="shared" si="10"/>
        <v/>
      </c>
      <c r="Y62" s="24" t="str">
        <f t="shared" si="11"/>
        <v/>
      </c>
      <c r="Z62" s="25"/>
      <c r="AA62" s="65"/>
      <c r="AB62" s="65"/>
      <c r="AC62" s="65"/>
      <c r="AF62" s="23" t="str">
        <f t="shared" si="12"/>
        <v/>
      </c>
      <c r="AG62" s="24" t="str">
        <f t="shared" si="13"/>
        <v/>
      </c>
      <c r="AH62" s="24" t="str">
        <f t="shared" si="14"/>
        <v/>
      </c>
      <c r="AI62" s="25"/>
      <c r="AJ62" s="65" t="str">
        <f t="shared" si="18"/>
        <v/>
      </c>
      <c r="AK62" s="65" t="str">
        <f t="shared" si="19"/>
        <v/>
      </c>
      <c r="AL62" s="65"/>
    </row>
    <row r="63" spans="1:38">
      <c r="A63" s="9" t="str">
        <f t="shared" si="15"/>
        <v/>
      </c>
      <c r="B63" s="9" t="str">
        <f t="shared" si="4"/>
        <v/>
      </c>
      <c r="C63" s="64"/>
      <c r="D63" s="10">
        <v>56</v>
      </c>
      <c r="E63" s="45"/>
      <c r="F63" s="45"/>
      <c r="G63" s="45"/>
      <c r="H63">
        <f>IF(ISBLANK(G63),0,VLOOKUP(G63,Table!C:D,2,FALSE))</f>
        <v>0</v>
      </c>
      <c r="I63" s="2">
        <f t="shared" si="5"/>
        <v>0</v>
      </c>
      <c r="J63" s="11" t="e">
        <f t="shared" si="17"/>
        <v>#VALUE!</v>
      </c>
      <c r="K63" s="11">
        <f t="shared" si="16"/>
        <v>0</v>
      </c>
      <c r="N63" s="26" t="str">
        <f t="shared" si="6"/>
        <v/>
      </c>
      <c r="O63" s="27" t="str">
        <f t="shared" si="7"/>
        <v/>
      </c>
      <c r="P63" s="27" t="str">
        <f t="shared" si="8"/>
        <v/>
      </c>
      <c r="Q63" s="28"/>
      <c r="R63" s="66"/>
      <c r="S63" s="66"/>
      <c r="T63" s="66"/>
      <c r="W63" s="26" t="str">
        <f t="shared" si="9"/>
        <v/>
      </c>
      <c r="X63" s="27" t="str">
        <f t="shared" si="10"/>
        <v/>
      </c>
      <c r="Y63" s="27" t="str">
        <f t="shared" si="11"/>
        <v/>
      </c>
      <c r="Z63" s="28"/>
      <c r="AA63" s="66"/>
      <c r="AB63" s="66"/>
      <c r="AC63" s="66"/>
      <c r="AF63" s="26" t="str">
        <f t="shared" si="12"/>
        <v/>
      </c>
      <c r="AG63" s="27" t="str">
        <f t="shared" si="13"/>
        <v/>
      </c>
      <c r="AH63" s="27" t="str">
        <f t="shared" si="14"/>
        <v/>
      </c>
      <c r="AI63" s="28"/>
      <c r="AJ63" s="66" t="str">
        <f t="shared" si="18"/>
        <v/>
      </c>
      <c r="AK63" s="66" t="str">
        <f t="shared" si="19"/>
        <v/>
      </c>
      <c r="AL63" s="66"/>
    </row>
    <row r="64" spans="1:38">
      <c r="A64" s="9" t="str">
        <f t="shared" si="15"/>
        <v/>
      </c>
      <c r="B64" s="9" t="str">
        <f t="shared" si="4"/>
        <v/>
      </c>
      <c r="C64" s="64"/>
      <c r="D64" s="10">
        <v>57</v>
      </c>
      <c r="E64" s="45"/>
      <c r="F64" s="45"/>
      <c r="G64" s="45"/>
      <c r="H64">
        <f>IF(ISBLANK(G64),0,VLOOKUP(G64,Table!C:D,2,FALSE))</f>
        <v>0</v>
      </c>
      <c r="I64" s="2">
        <f t="shared" si="5"/>
        <v>0</v>
      </c>
      <c r="J64" s="11" t="e">
        <f t="shared" si="17"/>
        <v>#VALUE!</v>
      </c>
      <c r="K64" s="11">
        <f t="shared" si="16"/>
        <v>0</v>
      </c>
      <c r="N64" s="23" t="str">
        <f t="shared" si="6"/>
        <v/>
      </c>
      <c r="O64" s="24" t="str">
        <f t="shared" si="7"/>
        <v/>
      </c>
      <c r="P64" s="24" t="str">
        <f t="shared" si="8"/>
        <v/>
      </c>
      <c r="Q64" s="25"/>
      <c r="R64" s="65"/>
      <c r="S64" s="65"/>
      <c r="T64" s="65"/>
      <c r="W64" s="23" t="str">
        <f t="shared" si="9"/>
        <v/>
      </c>
      <c r="X64" s="24" t="str">
        <f t="shared" si="10"/>
        <v/>
      </c>
      <c r="Y64" s="24" t="str">
        <f t="shared" si="11"/>
        <v/>
      </c>
      <c r="Z64" s="25"/>
      <c r="AA64" s="65"/>
      <c r="AB64" s="65"/>
      <c r="AC64" s="65"/>
      <c r="AF64" s="23" t="str">
        <f t="shared" si="12"/>
        <v/>
      </c>
      <c r="AG64" s="24" t="str">
        <f t="shared" si="13"/>
        <v/>
      </c>
      <c r="AH64" s="24" t="str">
        <f t="shared" si="14"/>
        <v/>
      </c>
      <c r="AI64" s="25"/>
      <c r="AJ64" s="65" t="str">
        <f t="shared" si="18"/>
        <v/>
      </c>
      <c r="AK64" s="65" t="str">
        <f t="shared" si="19"/>
        <v/>
      </c>
      <c r="AL64" s="65"/>
    </row>
    <row r="65" spans="1:38">
      <c r="A65" s="9" t="str">
        <f t="shared" si="15"/>
        <v/>
      </c>
      <c r="B65" s="9" t="str">
        <f t="shared" si="4"/>
        <v/>
      </c>
      <c r="C65" s="64"/>
      <c r="D65" s="10">
        <v>58</v>
      </c>
      <c r="E65" s="45"/>
      <c r="F65" s="45"/>
      <c r="G65" s="45"/>
      <c r="H65">
        <f>IF(ISBLANK(G65),0,VLOOKUP(G65,Table!C:D,2,FALSE))</f>
        <v>0</v>
      </c>
      <c r="I65" s="2">
        <f t="shared" si="5"/>
        <v>0</v>
      </c>
      <c r="J65" s="11" t="e">
        <f t="shared" si="17"/>
        <v>#VALUE!</v>
      </c>
      <c r="K65" s="11">
        <f t="shared" si="16"/>
        <v>0</v>
      </c>
      <c r="N65" s="26" t="str">
        <f t="shared" si="6"/>
        <v/>
      </c>
      <c r="O65" s="27" t="str">
        <f t="shared" si="7"/>
        <v/>
      </c>
      <c r="P65" s="27" t="str">
        <f t="shared" si="8"/>
        <v/>
      </c>
      <c r="Q65" s="28"/>
      <c r="R65" s="66"/>
      <c r="S65" s="66"/>
      <c r="T65" s="66"/>
      <c r="W65" s="26" t="str">
        <f t="shared" si="9"/>
        <v/>
      </c>
      <c r="X65" s="27" t="str">
        <f t="shared" si="10"/>
        <v/>
      </c>
      <c r="Y65" s="27" t="str">
        <f t="shared" si="11"/>
        <v/>
      </c>
      <c r="Z65" s="28"/>
      <c r="AA65" s="66"/>
      <c r="AB65" s="66"/>
      <c r="AC65" s="66"/>
      <c r="AF65" s="26" t="str">
        <f t="shared" si="12"/>
        <v/>
      </c>
      <c r="AG65" s="27" t="str">
        <f t="shared" si="13"/>
        <v/>
      </c>
      <c r="AH65" s="27" t="str">
        <f t="shared" si="14"/>
        <v/>
      </c>
      <c r="AI65" s="28"/>
      <c r="AJ65" s="66" t="str">
        <f t="shared" si="18"/>
        <v/>
      </c>
      <c r="AK65" s="66" t="str">
        <f t="shared" si="19"/>
        <v/>
      </c>
      <c r="AL65" s="66"/>
    </row>
    <row r="66" spans="1:38">
      <c r="A66" s="9" t="str">
        <f t="shared" si="15"/>
        <v/>
      </c>
      <c r="B66" s="9" t="str">
        <f t="shared" si="4"/>
        <v/>
      </c>
      <c r="C66" s="64"/>
      <c r="D66" s="10">
        <v>59</v>
      </c>
      <c r="E66" s="45"/>
      <c r="F66" s="45"/>
      <c r="G66" s="45"/>
      <c r="H66">
        <f>IF(ISBLANK(G66),0,VLOOKUP(G66,Table!C:D,2,FALSE))</f>
        <v>0</v>
      </c>
      <c r="I66" s="2">
        <f t="shared" si="5"/>
        <v>0</v>
      </c>
      <c r="J66" s="11" t="e">
        <f t="shared" si="17"/>
        <v>#VALUE!</v>
      </c>
      <c r="K66" s="11">
        <f t="shared" si="16"/>
        <v>0</v>
      </c>
      <c r="N66" s="23" t="str">
        <f t="shared" si="6"/>
        <v/>
      </c>
      <c r="O66" s="24" t="str">
        <f t="shared" si="7"/>
        <v/>
      </c>
      <c r="P66" s="24" t="str">
        <f t="shared" si="8"/>
        <v/>
      </c>
      <c r="Q66" s="25"/>
      <c r="R66" s="65"/>
      <c r="S66" s="65"/>
      <c r="T66" s="65"/>
      <c r="W66" s="23" t="str">
        <f t="shared" si="9"/>
        <v/>
      </c>
      <c r="X66" s="24" t="str">
        <f t="shared" si="10"/>
        <v/>
      </c>
      <c r="Y66" s="24" t="str">
        <f t="shared" si="11"/>
        <v/>
      </c>
      <c r="Z66" s="25"/>
      <c r="AA66" s="65"/>
      <c r="AB66" s="65"/>
      <c r="AC66" s="65"/>
      <c r="AF66" s="23" t="str">
        <f t="shared" si="12"/>
        <v/>
      </c>
      <c r="AG66" s="24" t="str">
        <f t="shared" si="13"/>
        <v/>
      </c>
      <c r="AH66" s="24" t="str">
        <f t="shared" si="14"/>
        <v/>
      </c>
      <c r="AI66" s="25"/>
      <c r="AJ66" s="65" t="str">
        <f t="shared" si="18"/>
        <v/>
      </c>
      <c r="AK66" s="65" t="str">
        <f t="shared" si="19"/>
        <v/>
      </c>
      <c r="AL66" s="65"/>
    </row>
    <row r="67" spans="1:38" ht="14.4" thickBot="1">
      <c r="A67" s="9" t="str">
        <f t="shared" si="15"/>
        <v/>
      </c>
      <c r="B67" s="9" t="str">
        <f t="shared" si="4"/>
        <v/>
      </c>
      <c r="C67" s="64"/>
      <c r="D67" s="10">
        <v>60</v>
      </c>
      <c r="E67" s="45"/>
      <c r="F67" s="45"/>
      <c r="G67" s="45"/>
      <c r="H67">
        <f>IF(ISBLANK(G67),0,VLOOKUP(G67,Table!C:D,2,FALSE))</f>
        <v>0</v>
      </c>
      <c r="I67" s="2">
        <f t="shared" si="5"/>
        <v>0</v>
      </c>
      <c r="J67" s="11" t="e">
        <f t="shared" si="17"/>
        <v>#VALUE!</v>
      </c>
      <c r="K67" s="11">
        <f t="shared" si="16"/>
        <v>0</v>
      </c>
      <c r="N67" s="26" t="str">
        <f t="shared" si="6"/>
        <v/>
      </c>
      <c r="O67" s="27" t="str">
        <f t="shared" si="7"/>
        <v/>
      </c>
      <c r="P67" s="27" t="str">
        <f t="shared" si="8"/>
        <v/>
      </c>
      <c r="Q67" s="28"/>
      <c r="R67" s="66"/>
      <c r="S67" s="66"/>
      <c r="T67" s="66"/>
      <c r="W67" s="26" t="str">
        <f t="shared" si="9"/>
        <v/>
      </c>
      <c r="X67" s="27" t="str">
        <f t="shared" si="10"/>
        <v/>
      </c>
      <c r="Y67" s="27" t="str">
        <f t="shared" si="11"/>
        <v/>
      </c>
      <c r="Z67" s="28"/>
      <c r="AA67" s="4"/>
      <c r="AB67" s="4"/>
      <c r="AC67" s="4"/>
      <c r="AF67" s="26" t="str">
        <f t="shared" si="12"/>
        <v/>
      </c>
      <c r="AG67" s="27" t="str">
        <f t="shared" si="13"/>
        <v/>
      </c>
      <c r="AH67" s="27" t="str">
        <f t="shared" si="14"/>
        <v/>
      </c>
      <c r="AI67" s="28"/>
      <c r="AJ67" s="66" t="str">
        <f t="shared" si="18"/>
        <v/>
      </c>
      <c r="AK67" s="66" t="str">
        <f t="shared" si="19"/>
        <v/>
      </c>
      <c r="AL67" s="66"/>
    </row>
    <row r="68" spans="1:38" ht="14.4" thickTop="1">
      <c r="A68" s="10" t="s">
        <v>4</v>
      </c>
      <c r="B68" s="10"/>
      <c r="C68" s="9">
        <f>SUBTOTAL(109,Table246789[Time])</f>
        <v>0</v>
      </c>
      <c r="F68" s="33"/>
      <c r="G68" s="38"/>
      <c r="I68" s="2">
        <f>SUBTOTAL(109,Table246789[CEU Time])</f>
        <v>0</v>
      </c>
      <c r="J68"/>
      <c r="K68" s="11">
        <f>SUBTOTAL(109,Table246789['# of CEUs])</f>
        <v>0</v>
      </c>
      <c r="N68" s="29" t="s">
        <v>4</v>
      </c>
      <c r="O68" s="30"/>
      <c r="P68" s="30"/>
      <c r="Q68" s="30"/>
      <c r="R68" s="5"/>
      <c r="S68" s="5"/>
      <c r="T68" s="5"/>
      <c r="W68" s="29" t="s">
        <v>4</v>
      </c>
      <c r="X68" s="30"/>
      <c r="Y68" s="30"/>
      <c r="Z68" s="30"/>
      <c r="AA68" s="5"/>
      <c r="AB68" s="5"/>
      <c r="AC68" s="5"/>
      <c r="AF68" s="29" t="s">
        <v>4</v>
      </c>
      <c r="AG68" s="30"/>
      <c r="AH68" s="30"/>
      <c r="AI68" s="30"/>
      <c r="AJ68" s="5"/>
      <c r="AK68" s="5"/>
      <c r="AL68" s="5"/>
    </row>
    <row r="69" spans="1:38"/>
  </sheetData>
  <sheetProtection algorithmName="SHA-512" hashValue="qvFBg9JzDeH6RyXqOiTRGK0U/oy9hXe/NsPdpgJHgmQg2M8fSUt5JKw5G8wZSPFX1uHUSZzjFvjuQVJ7FLO/Ww==" saltValue="pVK0Q6LNHXo7gHHBw/UXJA==" spinCount="100000" sheet="1" objects="1" scenarios="1"/>
  <mergeCells count="1">
    <mergeCell ref="E3:E4"/>
  </mergeCells>
  <conditionalFormatting sqref="A1:D1 F1:XFD1 A8:H67 W8:AC67 AF8:AL67 U8:V68 AD8:AE68 AM8:XFD68 L68:M68 A69:XFD1048576">
    <cfRule type="containsText" dxfId="98" priority="9" operator="containsText" text="&lt;">
      <formula>NOT(ISERROR(SEARCH("&lt;",A1)))</formula>
    </cfRule>
  </conditionalFormatting>
  <conditionalFormatting sqref="A3:D4 A5:XFD7">
    <cfRule type="containsText" dxfId="97" priority="5" operator="containsText" text="&lt;">
      <formula>NOT(ISERROR(SEARCH("&lt;",A3)))</formula>
    </cfRule>
  </conditionalFormatting>
  <conditionalFormatting sqref="A2:XFD2">
    <cfRule type="containsText" dxfId="96" priority="4" operator="containsText" text="&lt;">
      <formula>NOT(ISERROR(SEARCH("&lt;",A2)))</formula>
    </cfRule>
  </conditionalFormatting>
  <conditionalFormatting sqref="C1:C1048576">
    <cfRule type="dataBar" priority="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{96C4A0D2-1119-4498-BB8E-D01A4C7A11A5}</x14:id>
        </ext>
      </extLst>
    </cfRule>
  </conditionalFormatting>
  <conditionalFormatting sqref="E3:XFD3">
    <cfRule type="containsText" dxfId="95" priority="3" operator="containsText" text="&lt;">
      <formula>NOT(ISERROR(SEARCH("&lt;",E3)))</formula>
    </cfRule>
  </conditionalFormatting>
  <conditionalFormatting sqref="F4:XFD4">
    <cfRule type="containsText" dxfId="94" priority="1" operator="containsText" text="&lt;">
      <formula>NOT(ISERROR(SEARCH("&lt;",F4)))</formula>
    </cfRule>
  </conditionalFormatting>
  <conditionalFormatting sqref="I8:K67">
    <cfRule type="containsText" dxfId="93" priority="7" operator="containsText" text="&lt;">
      <formula>NOT(ISERROR(SEARCH("&lt;",I8)))</formula>
    </cfRule>
  </conditionalFormatting>
  <conditionalFormatting sqref="L8:T67">
    <cfRule type="containsText" dxfId="92" priority="2" operator="containsText" text="&lt;">
      <formula>NOT(ISERROR(SEARCH("&lt;",L8)))</formula>
    </cfRule>
  </conditionalFormatting>
  <dataValidations count="1">
    <dataValidation type="date" allowBlank="1" showInputMessage="1" showErrorMessage="1" prompt="Format must be in a date form to be valid" sqref="F4:F5">
      <formula1>45292</formula1>
      <formula2>109575</formula2>
    </dataValidation>
  </dataValidations>
  <pageMargins left="0.7" right="0.7" top="0.75" bottom="0.75" header="0.3" footer="0.3"/>
  <pageSetup paperSize="5" scale="27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6C4A0D2-1119-4498-BB8E-D01A4C7A11A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C1:C1048576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Table!$B$2:$B$49</xm:f>
          </x14:formula1>
          <xm:sqref>C8:C67 C69:C1048576</xm:sqref>
        </x14:dataValidation>
        <x14:dataValidation type="list" allowBlank="1" showInputMessage="1" showErrorMessage="1">
          <x14:formula1>
            <xm:f>Table!$C$2:$C$21</xm:f>
          </x14:formula1>
          <xm:sqref>G3 G69:G1048576 G7:G67 T7:T67 AL7:AL67 AC7:AC67</xm:sqref>
        </x14:dataValidation>
        <x14:dataValidation type="list" allowBlank="1" showInputMessage="1" showErrorMessage="1">
          <x14:formula1>
            <xm:f>Table!$A$2:$A$78</xm:f>
          </x14:formula1>
          <xm:sqref>G4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9"/>
  <sheetViews>
    <sheetView showGridLines="0" workbookViewId="0">
      <pane xSplit="3" ySplit="7" topLeftCell="D8" activePane="bottomRight" state="frozen"/>
      <selection activeCell="E1" sqref="E1"/>
      <selection pane="topRight" activeCell="E1" sqref="E1"/>
      <selection pane="bottomLeft" activeCell="E1" sqref="E1"/>
      <selection pane="bottomRight" activeCell="F4" sqref="F4"/>
    </sheetView>
  </sheetViews>
  <sheetFormatPr defaultColWidth="0" defaultRowHeight="13.8" zeroHeight="1"/>
  <cols>
    <col min="1" max="1" width="7.09765625" style="9" customWidth="1"/>
    <col min="2" max="2" width="6.296875" style="9" customWidth="1"/>
    <col min="3" max="3" width="10.3984375" style="9" customWidth="1"/>
    <col min="4" max="4" width="6.3984375" style="10" bestFit="1" customWidth="1"/>
    <col min="5" max="5" width="57.296875" customWidth="1"/>
    <col min="6" max="6" width="33.296875" customWidth="1"/>
    <col min="7" max="7" width="20.8984375" customWidth="1"/>
    <col min="8" max="8" width="20.8984375" hidden="1" customWidth="1"/>
    <col min="9" max="9" width="11.3984375" style="2" customWidth="1"/>
    <col min="10" max="10" width="10" style="11" hidden="1" customWidth="1"/>
    <col min="11" max="11" width="11.296875" customWidth="1"/>
    <col min="12" max="12" width="2.69921875" customWidth="1"/>
    <col min="13" max="13" width="3.296875" customWidth="1"/>
    <col min="14" max="14" width="7.09765625" customWidth="1"/>
    <col min="15" max="16" width="6.296875" customWidth="1"/>
    <col min="17" max="17" width="15.3984375" hidden="1" customWidth="1"/>
    <col min="18" max="18" width="57.296875" customWidth="1"/>
    <col min="19" max="19" width="33.296875" customWidth="1"/>
    <col min="20" max="20" width="20.8984375" customWidth="1"/>
    <col min="21" max="21" width="2.69921875" customWidth="1"/>
    <col min="22" max="22" width="3.296875" customWidth="1"/>
    <col min="23" max="23" width="7.09765625" customWidth="1"/>
    <col min="24" max="24" width="6.296875" customWidth="1"/>
    <col min="25" max="25" width="7.296875" customWidth="1"/>
    <col min="26" max="26" width="15.3984375" hidden="1" customWidth="1"/>
    <col min="27" max="27" width="57.296875" customWidth="1"/>
    <col min="28" max="28" width="33.296875" customWidth="1"/>
    <col min="29" max="29" width="20.8984375" customWidth="1"/>
    <col min="30" max="30" width="2.69921875" customWidth="1"/>
    <col min="31" max="31" width="3.296875" customWidth="1"/>
    <col min="32" max="32" width="7.09765625" customWidth="1"/>
    <col min="33" max="33" width="6.296875" customWidth="1"/>
    <col min="34" max="34" width="7.296875" customWidth="1"/>
    <col min="35" max="35" width="15.3984375" hidden="1" customWidth="1"/>
    <col min="36" max="36" width="57.296875" customWidth="1"/>
    <col min="37" max="37" width="33.296875" customWidth="1"/>
    <col min="38" max="38" width="20.8984375" customWidth="1"/>
    <col min="39" max="16384" width="9.09765625" hidden="1"/>
  </cols>
  <sheetData>
    <row r="1" spans="1:38" ht="15">
      <c r="E1" t="s">
        <v>93</v>
      </c>
    </row>
    <row r="2" spans="1:38" ht="61.95" customHeight="1">
      <c r="E2" s="7" t="s">
        <v>40</v>
      </c>
      <c r="F2" s="9"/>
      <c r="I2" s="31" t="s">
        <v>50</v>
      </c>
      <c r="K2" s="36">
        <f>(SUM($I$8:$I$67))*1440</f>
        <v>0</v>
      </c>
      <c r="R2" s="7" t="s">
        <v>43</v>
      </c>
      <c r="AA2" s="7" t="s">
        <v>88</v>
      </c>
      <c r="AJ2" s="7" t="s">
        <v>48</v>
      </c>
    </row>
    <row r="3" spans="1:38" ht="15" customHeight="1">
      <c r="E3" s="86">
        <f>'Cover Page'!$D$11</f>
        <v>0</v>
      </c>
      <c r="F3" s="17" t="s">
        <v>10</v>
      </c>
      <c r="G3" s="17" t="s">
        <v>0</v>
      </c>
      <c r="H3" s="2"/>
      <c r="I3" s="32" t="s">
        <v>49</v>
      </c>
      <c r="K3" s="35">
        <f>SUM($K$8:$K$67)</f>
        <v>0</v>
      </c>
    </row>
    <row r="4" spans="1:38" ht="15" customHeight="1">
      <c r="E4" s="86"/>
      <c r="F4" s="70"/>
      <c r="G4" s="71"/>
      <c r="H4" s="2"/>
    </row>
    <row r="5" spans="1:38" ht="15" customHeight="1">
      <c r="E5" s="7"/>
      <c r="F5" s="43">
        <f>F4</f>
        <v>0</v>
      </c>
      <c r="G5" s="2"/>
      <c r="H5" s="2"/>
    </row>
    <row r="6" spans="1:38" ht="15">
      <c r="N6" s="9"/>
      <c r="O6" s="9"/>
      <c r="P6" s="9"/>
      <c r="Q6" s="10"/>
      <c r="W6" s="9"/>
      <c r="X6" s="9"/>
      <c r="Y6" s="9"/>
      <c r="Z6" s="10"/>
      <c r="AF6" s="9"/>
      <c r="AG6" s="9"/>
      <c r="AH6" s="9"/>
      <c r="AI6" s="10"/>
    </row>
    <row r="7" spans="1:38" s="6" customFormat="1" ht="15">
      <c r="A7" s="12" t="s">
        <v>1</v>
      </c>
      <c r="B7" s="12" t="s">
        <v>2</v>
      </c>
      <c r="C7" s="12" t="s">
        <v>3</v>
      </c>
      <c r="D7" s="13" t="s">
        <v>53</v>
      </c>
      <c r="E7" s="14" t="s">
        <v>13</v>
      </c>
      <c r="F7" s="14" t="s">
        <v>16</v>
      </c>
      <c r="G7" s="14" t="s">
        <v>14</v>
      </c>
      <c r="H7" s="14" t="s">
        <v>41</v>
      </c>
      <c r="I7" s="15" t="s">
        <v>39</v>
      </c>
      <c r="J7" s="16" t="s">
        <v>42</v>
      </c>
      <c r="K7" s="14" t="s">
        <v>15</v>
      </c>
      <c r="N7" s="19" t="s">
        <v>1</v>
      </c>
      <c r="O7" s="20" t="s">
        <v>2</v>
      </c>
      <c r="P7" s="20" t="s">
        <v>3</v>
      </c>
      <c r="Q7" s="21" t="s">
        <v>5</v>
      </c>
      <c r="R7" s="22" t="s">
        <v>13</v>
      </c>
      <c r="S7" s="22" t="s">
        <v>16</v>
      </c>
      <c r="T7" s="22" t="s">
        <v>14</v>
      </c>
      <c r="W7" s="19" t="s">
        <v>1</v>
      </c>
      <c r="X7" s="20" t="s">
        <v>2</v>
      </c>
      <c r="Y7" s="20" t="s">
        <v>3</v>
      </c>
      <c r="Z7" s="21" t="s">
        <v>5</v>
      </c>
      <c r="AA7" s="22" t="s">
        <v>13</v>
      </c>
      <c r="AB7" s="22" t="s">
        <v>16</v>
      </c>
      <c r="AC7" s="22" t="s">
        <v>14</v>
      </c>
      <c r="AF7" s="19" t="s">
        <v>1</v>
      </c>
      <c r="AG7" s="20" t="s">
        <v>2</v>
      </c>
      <c r="AH7" s="20" t="s">
        <v>3</v>
      </c>
      <c r="AI7" s="21" t="s">
        <v>5</v>
      </c>
      <c r="AJ7" s="22" t="s">
        <v>13</v>
      </c>
      <c r="AK7" s="22" t="s">
        <v>16</v>
      </c>
      <c r="AL7" s="22" t="s">
        <v>14</v>
      </c>
    </row>
    <row r="8" spans="1:38" ht="15">
      <c r="A8" s="9">
        <f>G4</f>
        <v>0</v>
      </c>
      <c r="B8" s="9" t="str">
        <f>IF(ISBLANK(C8),"",A8+C8)</f>
        <v/>
      </c>
      <c r="C8" s="64"/>
      <c r="D8" s="10">
        <v>1</v>
      </c>
      <c r="E8" s="45"/>
      <c r="F8" s="45"/>
      <c r="G8" s="45"/>
      <c r="H8">
        <f>IF(ISBLANK(G8),0,VLOOKUP(G8,Table!C:D,2,FALSE))</f>
        <v>0</v>
      </c>
      <c r="I8" s="2">
        <f>IF($H8=0,0,((C8)))</f>
        <v>0</v>
      </c>
      <c r="J8" s="11" t="e">
        <f t="shared" ref="J8:J67" si="0">((B8-A8)*1440)*H8</f>
        <v>#VALUE!</v>
      </c>
      <c r="K8" s="11">
        <f t="shared" ref="K8:K14" si="1">IF(H8=0,0,J8/50)</f>
        <v>0</v>
      </c>
      <c r="N8" s="23">
        <f>$A8</f>
        <v>0</v>
      </c>
      <c r="O8" s="24" t="str">
        <f>$B8</f>
        <v/>
      </c>
      <c r="P8" s="24" t="str">
        <f>IF(ISBLANK($C8),"",$C8)</f>
        <v/>
      </c>
      <c r="Q8" s="25"/>
      <c r="R8" s="65"/>
      <c r="S8" s="65"/>
      <c r="T8" s="65"/>
      <c r="W8" s="23">
        <f>$A8</f>
        <v>0</v>
      </c>
      <c r="X8" s="24" t="str">
        <f>$B8</f>
        <v/>
      </c>
      <c r="Y8" s="24" t="str">
        <f>IF(ISBLANK($C8),"",$C8)</f>
        <v/>
      </c>
      <c r="Z8" s="25"/>
      <c r="AA8" s="65"/>
      <c r="AB8" s="65"/>
      <c r="AC8" s="65"/>
      <c r="AF8" s="23">
        <f>$A8</f>
        <v>0</v>
      </c>
      <c r="AG8" s="24" t="str">
        <f>$B8</f>
        <v/>
      </c>
      <c r="AH8" s="24" t="str">
        <f>IF(ISBLANK($C8),"",$C8)</f>
        <v/>
      </c>
      <c r="AI8" s="25"/>
      <c r="AJ8" s="65" t="str">
        <f t="shared" ref="AJ8:AJ67" si="2">IF(ISBLANK(AI8),"",VLOOKUP($Q8,$D:$F,2,FALSE))</f>
        <v/>
      </c>
      <c r="AK8" s="65" t="str">
        <f t="shared" ref="AK8:AK67" si="3">IF(ISBLANK(AI8),"",VLOOKUP($Q8,$D:$F,3,FALSE))</f>
        <v/>
      </c>
      <c r="AL8" s="65"/>
    </row>
    <row r="9" spans="1:38" ht="15">
      <c r="A9" s="9" t="str">
        <f>IF(ISBLANK(B8),"",B8)</f>
        <v/>
      </c>
      <c r="B9" s="9" t="str">
        <f t="shared" ref="B9:B67" si="4">IF(ISBLANK(C9),"",A9+C9)</f>
        <v/>
      </c>
      <c r="C9" s="64"/>
      <c r="D9" s="10">
        <v>2</v>
      </c>
      <c r="E9" s="45"/>
      <c r="F9" s="45"/>
      <c r="G9" s="45"/>
      <c r="H9">
        <f>IF(ISBLANK(G9),0,VLOOKUP(G9,Table!C:D,2,FALSE))</f>
        <v>0</v>
      </c>
      <c r="I9" s="2">
        <f t="shared" ref="I9:I67" si="5">IF($H9=0,0,((C9)))</f>
        <v>0</v>
      </c>
      <c r="J9" s="11" t="e">
        <f t="shared" si="0"/>
        <v>#VALUE!</v>
      </c>
      <c r="K9" s="11">
        <f t="shared" si="1"/>
        <v>0</v>
      </c>
      <c r="N9" s="26" t="str">
        <f t="shared" ref="N9:N67" si="6">$A9</f>
        <v/>
      </c>
      <c r="O9" s="27" t="str">
        <f t="shared" ref="O9:O67" si="7">$B9</f>
        <v/>
      </c>
      <c r="P9" s="27" t="str">
        <f t="shared" ref="P9:P67" si="8">IF(ISBLANK($C9),"",$C9)</f>
        <v/>
      </c>
      <c r="Q9" s="28"/>
      <c r="R9" s="66"/>
      <c r="S9" s="66"/>
      <c r="T9" s="66"/>
      <c r="W9" s="26" t="str">
        <f t="shared" ref="W9:W67" si="9">$A9</f>
        <v/>
      </c>
      <c r="X9" s="27" t="str">
        <f t="shared" ref="X9:X67" si="10">$B9</f>
        <v/>
      </c>
      <c r="Y9" s="27" t="str">
        <f t="shared" ref="Y9:Y67" si="11">IF(ISBLANK($C9),"",$C9)</f>
        <v/>
      </c>
      <c r="Z9" s="28"/>
      <c r="AA9" s="66"/>
      <c r="AB9" s="66"/>
      <c r="AC9" s="66"/>
      <c r="AF9" s="26" t="str">
        <f t="shared" ref="AF9:AF67" si="12">$A9</f>
        <v/>
      </c>
      <c r="AG9" s="27" t="str">
        <f t="shared" ref="AG9:AG67" si="13">$B9</f>
        <v/>
      </c>
      <c r="AH9" s="27" t="str">
        <f t="shared" ref="AH9:AH67" si="14">IF(ISBLANK($C9),"",$C9)</f>
        <v/>
      </c>
      <c r="AI9" s="28"/>
      <c r="AJ9" s="66" t="str">
        <f t="shared" si="2"/>
        <v/>
      </c>
      <c r="AK9" s="66" t="str">
        <f t="shared" si="3"/>
        <v/>
      </c>
      <c r="AL9" s="66"/>
    </row>
    <row r="10" spans="1:38" ht="15">
      <c r="A10" s="9" t="str">
        <f t="shared" ref="A10:A67" si="15">IF(ISBLANK(B9),"",B9)</f>
        <v/>
      </c>
      <c r="B10" s="9" t="str">
        <f t="shared" si="4"/>
        <v/>
      </c>
      <c r="C10" s="64"/>
      <c r="D10" s="10">
        <v>3</v>
      </c>
      <c r="E10" s="45"/>
      <c r="F10" s="45"/>
      <c r="G10" s="45"/>
      <c r="H10">
        <f>IF(ISBLANK(G10),0,VLOOKUP(G10,Table!C:D,2,FALSE))</f>
        <v>0</v>
      </c>
      <c r="I10" s="2">
        <f t="shared" si="5"/>
        <v>0</v>
      </c>
      <c r="J10" s="11" t="e">
        <f t="shared" si="0"/>
        <v>#VALUE!</v>
      </c>
      <c r="K10" s="11">
        <f t="shared" si="1"/>
        <v>0</v>
      </c>
      <c r="N10" s="23" t="str">
        <f t="shared" si="6"/>
        <v/>
      </c>
      <c r="O10" s="24" t="str">
        <f t="shared" si="7"/>
        <v/>
      </c>
      <c r="P10" s="24" t="str">
        <f t="shared" si="8"/>
        <v/>
      </c>
      <c r="Q10" s="25"/>
      <c r="R10" s="65"/>
      <c r="S10" s="65"/>
      <c r="T10" s="65"/>
      <c r="W10" s="23" t="str">
        <f t="shared" si="9"/>
        <v/>
      </c>
      <c r="X10" s="24" t="str">
        <f t="shared" si="10"/>
        <v/>
      </c>
      <c r="Y10" s="24" t="str">
        <f t="shared" si="11"/>
        <v/>
      </c>
      <c r="Z10" s="25"/>
      <c r="AA10" s="65"/>
      <c r="AB10" s="65"/>
      <c r="AC10" s="65"/>
      <c r="AF10" s="23" t="str">
        <f t="shared" si="12"/>
        <v/>
      </c>
      <c r="AG10" s="24" t="str">
        <f t="shared" si="13"/>
        <v/>
      </c>
      <c r="AH10" s="24" t="str">
        <f t="shared" si="14"/>
        <v/>
      </c>
      <c r="AI10" s="25"/>
      <c r="AJ10" s="65" t="str">
        <f t="shared" si="2"/>
        <v/>
      </c>
      <c r="AK10" s="65" t="str">
        <f t="shared" si="3"/>
        <v/>
      </c>
      <c r="AL10" s="65"/>
    </row>
    <row r="11" spans="1:38" ht="15">
      <c r="A11" s="9" t="str">
        <f t="shared" si="15"/>
        <v/>
      </c>
      <c r="B11" s="9" t="str">
        <f t="shared" si="4"/>
        <v/>
      </c>
      <c r="C11" s="64"/>
      <c r="D11" s="10">
        <v>4</v>
      </c>
      <c r="E11" s="45"/>
      <c r="F11" s="45"/>
      <c r="G11" s="45"/>
      <c r="H11">
        <f>IF(ISBLANK(G11),0,VLOOKUP(G11,Table!C:D,2,FALSE))</f>
        <v>0</v>
      </c>
      <c r="I11" s="2">
        <f t="shared" si="5"/>
        <v>0</v>
      </c>
      <c r="J11" s="11" t="e">
        <f t="shared" si="0"/>
        <v>#VALUE!</v>
      </c>
      <c r="K11" s="11">
        <f t="shared" si="1"/>
        <v>0</v>
      </c>
      <c r="N11" s="26" t="str">
        <f t="shared" si="6"/>
        <v/>
      </c>
      <c r="O11" s="27" t="str">
        <f t="shared" si="7"/>
        <v/>
      </c>
      <c r="P11" s="27" t="str">
        <f t="shared" si="8"/>
        <v/>
      </c>
      <c r="Q11" s="28"/>
      <c r="R11" s="66"/>
      <c r="S11" s="66"/>
      <c r="T11" s="66"/>
      <c r="W11" s="26" t="str">
        <f t="shared" si="9"/>
        <v/>
      </c>
      <c r="X11" s="27" t="str">
        <f t="shared" si="10"/>
        <v/>
      </c>
      <c r="Y11" s="27" t="str">
        <f t="shared" si="11"/>
        <v/>
      </c>
      <c r="Z11" s="28"/>
      <c r="AA11" s="66"/>
      <c r="AB11" s="66"/>
      <c r="AC11" s="66"/>
      <c r="AF11" s="26" t="str">
        <f t="shared" si="12"/>
        <v/>
      </c>
      <c r="AG11" s="27" t="str">
        <f t="shared" si="13"/>
        <v/>
      </c>
      <c r="AH11" s="27" t="str">
        <f t="shared" si="14"/>
        <v/>
      </c>
      <c r="AI11" s="28"/>
      <c r="AJ11" s="66" t="str">
        <f t="shared" si="2"/>
        <v/>
      </c>
      <c r="AK11" s="66" t="str">
        <f t="shared" si="3"/>
        <v/>
      </c>
      <c r="AL11" s="66"/>
    </row>
    <row r="12" spans="1:38" ht="15">
      <c r="A12" s="9" t="str">
        <f t="shared" si="15"/>
        <v/>
      </c>
      <c r="B12" s="9" t="str">
        <f t="shared" si="4"/>
        <v/>
      </c>
      <c r="C12" s="64"/>
      <c r="D12" s="10">
        <v>5</v>
      </c>
      <c r="E12" s="45"/>
      <c r="F12" s="45"/>
      <c r="G12" s="45"/>
      <c r="H12">
        <f>IF(ISBLANK(G12),0,VLOOKUP(G12,Table!C:D,2,FALSE))</f>
        <v>0</v>
      </c>
      <c r="I12" s="2">
        <f t="shared" si="5"/>
        <v>0</v>
      </c>
      <c r="J12" s="11" t="e">
        <f t="shared" si="0"/>
        <v>#VALUE!</v>
      </c>
      <c r="K12" s="11">
        <f t="shared" si="1"/>
        <v>0</v>
      </c>
      <c r="N12" s="23" t="str">
        <f t="shared" si="6"/>
        <v/>
      </c>
      <c r="O12" s="24" t="str">
        <f t="shared" si="7"/>
        <v/>
      </c>
      <c r="P12" s="24" t="str">
        <f t="shared" si="8"/>
        <v/>
      </c>
      <c r="Q12" s="25"/>
      <c r="R12" s="65"/>
      <c r="S12" s="65"/>
      <c r="T12" s="65"/>
      <c r="W12" s="23" t="str">
        <f t="shared" si="9"/>
        <v/>
      </c>
      <c r="X12" s="24" t="str">
        <f t="shared" si="10"/>
        <v/>
      </c>
      <c r="Y12" s="24" t="str">
        <f t="shared" si="11"/>
        <v/>
      </c>
      <c r="Z12" s="25"/>
      <c r="AA12" s="65"/>
      <c r="AB12" s="65"/>
      <c r="AC12" s="65"/>
      <c r="AF12" s="23" t="str">
        <f t="shared" si="12"/>
        <v/>
      </c>
      <c r="AG12" s="24" t="str">
        <f t="shared" si="13"/>
        <v/>
      </c>
      <c r="AH12" s="24" t="str">
        <f t="shared" si="14"/>
        <v/>
      </c>
      <c r="AI12" s="25"/>
      <c r="AJ12" s="65" t="str">
        <f t="shared" si="2"/>
        <v/>
      </c>
      <c r="AK12" s="65" t="str">
        <f t="shared" si="3"/>
        <v/>
      </c>
      <c r="AL12" s="65"/>
    </row>
    <row r="13" spans="1:38" ht="15">
      <c r="A13" s="9" t="str">
        <f t="shared" si="15"/>
        <v/>
      </c>
      <c r="B13" s="9" t="str">
        <f t="shared" si="4"/>
        <v/>
      </c>
      <c r="C13" s="64"/>
      <c r="D13" s="10">
        <v>6</v>
      </c>
      <c r="E13" s="45"/>
      <c r="F13" s="45"/>
      <c r="G13" s="45"/>
      <c r="H13">
        <f>IF(ISBLANK(G13),0,VLOOKUP(G13,Table!C:D,2,FALSE))</f>
        <v>0</v>
      </c>
      <c r="I13" s="2">
        <f t="shared" si="5"/>
        <v>0</v>
      </c>
      <c r="J13" s="11" t="e">
        <f t="shared" si="0"/>
        <v>#VALUE!</v>
      </c>
      <c r="K13" s="11">
        <f t="shared" si="1"/>
        <v>0</v>
      </c>
      <c r="N13" s="26" t="str">
        <f t="shared" si="6"/>
        <v/>
      </c>
      <c r="O13" s="27" t="str">
        <f t="shared" si="7"/>
        <v/>
      </c>
      <c r="P13" s="27" t="str">
        <f t="shared" si="8"/>
        <v/>
      </c>
      <c r="Q13" s="28"/>
      <c r="R13" s="66"/>
      <c r="S13" s="66"/>
      <c r="T13" s="66"/>
      <c r="W13" s="26" t="str">
        <f t="shared" si="9"/>
        <v/>
      </c>
      <c r="X13" s="27" t="str">
        <f t="shared" si="10"/>
        <v/>
      </c>
      <c r="Y13" s="27" t="str">
        <f t="shared" si="11"/>
        <v/>
      </c>
      <c r="Z13" s="28"/>
      <c r="AA13" s="66"/>
      <c r="AB13" s="66"/>
      <c r="AC13" s="66"/>
      <c r="AF13" s="26" t="str">
        <f t="shared" si="12"/>
        <v/>
      </c>
      <c r="AG13" s="27" t="str">
        <f t="shared" si="13"/>
        <v/>
      </c>
      <c r="AH13" s="27" t="str">
        <f t="shared" si="14"/>
        <v/>
      </c>
      <c r="AI13" s="28"/>
      <c r="AJ13" s="66" t="str">
        <f t="shared" si="2"/>
        <v/>
      </c>
      <c r="AK13" s="66" t="str">
        <f t="shared" si="3"/>
        <v/>
      </c>
      <c r="AL13" s="66"/>
    </row>
    <row r="14" spans="1:38" ht="15">
      <c r="A14" s="9" t="str">
        <f t="shared" si="15"/>
        <v/>
      </c>
      <c r="B14" s="9" t="str">
        <f t="shared" si="4"/>
        <v/>
      </c>
      <c r="C14" s="64"/>
      <c r="D14" s="10">
        <v>7</v>
      </c>
      <c r="E14" s="45"/>
      <c r="F14" s="45"/>
      <c r="G14" s="45"/>
      <c r="H14">
        <f>IF(ISBLANK(G14),0,VLOOKUP(G14,Table!C:D,2,FALSE))</f>
        <v>0</v>
      </c>
      <c r="I14" s="2">
        <f t="shared" si="5"/>
        <v>0</v>
      </c>
      <c r="J14" s="11" t="e">
        <f t="shared" si="0"/>
        <v>#VALUE!</v>
      </c>
      <c r="K14" s="11">
        <f t="shared" si="1"/>
        <v>0</v>
      </c>
      <c r="N14" s="23" t="str">
        <f t="shared" si="6"/>
        <v/>
      </c>
      <c r="O14" s="24" t="str">
        <f t="shared" si="7"/>
        <v/>
      </c>
      <c r="P14" s="24" t="str">
        <f t="shared" si="8"/>
        <v/>
      </c>
      <c r="Q14" s="25"/>
      <c r="R14" s="65"/>
      <c r="S14" s="65"/>
      <c r="T14" s="65"/>
      <c r="W14" s="23" t="str">
        <f t="shared" si="9"/>
        <v/>
      </c>
      <c r="X14" s="24" t="str">
        <f t="shared" si="10"/>
        <v/>
      </c>
      <c r="Y14" s="24" t="str">
        <f t="shared" si="11"/>
        <v/>
      </c>
      <c r="Z14" s="25"/>
      <c r="AA14" s="65"/>
      <c r="AB14" s="65"/>
      <c r="AC14" s="65"/>
      <c r="AF14" s="23" t="str">
        <f t="shared" si="12"/>
        <v/>
      </c>
      <c r="AG14" s="24" t="str">
        <f t="shared" si="13"/>
        <v/>
      </c>
      <c r="AH14" s="24" t="str">
        <f t="shared" si="14"/>
        <v/>
      </c>
      <c r="AI14" s="25"/>
      <c r="AJ14" s="65" t="str">
        <f t="shared" si="2"/>
        <v/>
      </c>
      <c r="AK14" s="65" t="str">
        <f t="shared" si="3"/>
        <v/>
      </c>
      <c r="AL14" s="65"/>
    </row>
    <row r="15" spans="1:38" ht="15">
      <c r="A15" s="9" t="str">
        <f t="shared" si="15"/>
        <v/>
      </c>
      <c r="B15" s="9" t="str">
        <f t="shared" si="4"/>
        <v/>
      </c>
      <c r="C15" s="64"/>
      <c r="D15" s="10">
        <v>8</v>
      </c>
      <c r="E15" s="45"/>
      <c r="F15" s="45"/>
      <c r="G15" s="45"/>
      <c r="H15">
        <f>IF(ISBLANK(G15),0,VLOOKUP(G15,Table!C:D,2,FALSE))</f>
        <v>0</v>
      </c>
      <c r="I15" s="2">
        <f t="shared" si="5"/>
        <v>0</v>
      </c>
      <c r="J15" s="11" t="e">
        <f t="shared" si="0"/>
        <v>#VALUE!</v>
      </c>
      <c r="K15" s="11">
        <f>IF(H15=0,0,J15/50)</f>
        <v>0</v>
      </c>
      <c r="N15" s="26" t="str">
        <f t="shared" si="6"/>
        <v/>
      </c>
      <c r="O15" s="27" t="str">
        <f t="shared" si="7"/>
        <v/>
      </c>
      <c r="P15" s="27" t="str">
        <f t="shared" si="8"/>
        <v/>
      </c>
      <c r="Q15" s="28"/>
      <c r="R15" s="66"/>
      <c r="S15" s="66"/>
      <c r="T15" s="66"/>
      <c r="W15" s="26" t="str">
        <f t="shared" si="9"/>
        <v/>
      </c>
      <c r="X15" s="27" t="str">
        <f t="shared" si="10"/>
        <v/>
      </c>
      <c r="Y15" s="27" t="str">
        <f t="shared" si="11"/>
        <v/>
      </c>
      <c r="Z15" s="28"/>
      <c r="AA15" s="66"/>
      <c r="AB15" s="66"/>
      <c r="AC15" s="66"/>
      <c r="AF15" s="26" t="str">
        <f t="shared" si="12"/>
        <v/>
      </c>
      <c r="AG15" s="27" t="str">
        <f t="shared" si="13"/>
        <v/>
      </c>
      <c r="AH15" s="27" t="str">
        <f t="shared" si="14"/>
        <v/>
      </c>
      <c r="AI15" s="28"/>
      <c r="AJ15" s="66" t="str">
        <f t="shared" si="2"/>
        <v/>
      </c>
      <c r="AK15" s="66" t="str">
        <f t="shared" si="3"/>
        <v/>
      </c>
      <c r="AL15" s="66"/>
    </row>
    <row r="16" spans="1:38" ht="15">
      <c r="A16" s="9" t="str">
        <f t="shared" si="15"/>
        <v/>
      </c>
      <c r="B16" s="9" t="str">
        <f t="shared" si="4"/>
        <v/>
      </c>
      <c r="C16" s="64"/>
      <c r="D16" s="10">
        <v>9</v>
      </c>
      <c r="E16" s="45"/>
      <c r="F16" s="45"/>
      <c r="G16" s="45"/>
      <c r="H16">
        <f>IF(ISBLANK(G16),0,VLOOKUP(G16,Table!C:D,2,FALSE))</f>
        <v>0</v>
      </c>
      <c r="I16" s="2">
        <f t="shared" si="5"/>
        <v>0</v>
      </c>
      <c r="J16" s="11" t="e">
        <f t="shared" si="0"/>
        <v>#VALUE!</v>
      </c>
      <c r="K16" s="11">
        <f t="shared" ref="K16:K67" si="16">IF(H16=0,0,J16/50)</f>
        <v>0</v>
      </c>
      <c r="N16" s="23" t="str">
        <f t="shared" si="6"/>
        <v/>
      </c>
      <c r="O16" s="24" t="str">
        <f t="shared" si="7"/>
        <v/>
      </c>
      <c r="P16" s="24" t="str">
        <f t="shared" si="8"/>
        <v/>
      </c>
      <c r="Q16" s="25"/>
      <c r="R16" s="65"/>
      <c r="S16" s="65"/>
      <c r="T16" s="65"/>
      <c r="W16" s="23" t="str">
        <f t="shared" si="9"/>
        <v/>
      </c>
      <c r="X16" s="24" t="str">
        <f t="shared" si="10"/>
        <v/>
      </c>
      <c r="Y16" s="24" t="str">
        <f t="shared" si="11"/>
        <v/>
      </c>
      <c r="Z16" s="25"/>
      <c r="AA16" s="65"/>
      <c r="AB16" s="65"/>
      <c r="AC16" s="65"/>
      <c r="AF16" s="23" t="str">
        <f t="shared" si="12"/>
        <v/>
      </c>
      <c r="AG16" s="24" t="str">
        <f t="shared" si="13"/>
        <v/>
      </c>
      <c r="AH16" s="24" t="str">
        <f t="shared" si="14"/>
        <v/>
      </c>
      <c r="AI16" s="25"/>
      <c r="AJ16" s="65" t="str">
        <f t="shared" si="2"/>
        <v/>
      </c>
      <c r="AK16" s="65" t="str">
        <f t="shared" si="3"/>
        <v/>
      </c>
      <c r="AL16" s="65"/>
    </row>
    <row r="17" spans="1:38" ht="15">
      <c r="A17" s="9" t="str">
        <f t="shared" si="15"/>
        <v/>
      </c>
      <c r="B17" s="9" t="str">
        <f t="shared" si="4"/>
        <v/>
      </c>
      <c r="C17" s="64"/>
      <c r="D17" s="10">
        <v>10</v>
      </c>
      <c r="E17" s="45"/>
      <c r="F17" s="45"/>
      <c r="G17" s="45"/>
      <c r="H17">
        <f>IF(ISBLANK(G17),0,VLOOKUP(G17,Table!C:D,2,FALSE))</f>
        <v>0</v>
      </c>
      <c r="I17" s="2">
        <f t="shared" si="5"/>
        <v>0</v>
      </c>
      <c r="J17" s="11" t="e">
        <f t="shared" si="0"/>
        <v>#VALUE!</v>
      </c>
      <c r="K17" s="11">
        <f t="shared" si="16"/>
        <v>0</v>
      </c>
      <c r="N17" s="26" t="str">
        <f t="shared" si="6"/>
        <v/>
      </c>
      <c r="O17" s="27" t="str">
        <f t="shared" si="7"/>
        <v/>
      </c>
      <c r="P17" s="27" t="str">
        <f t="shared" si="8"/>
        <v/>
      </c>
      <c r="Q17" s="28"/>
      <c r="R17" s="66"/>
      <c r="S17" s="66"/>
      <c r="T17" s="66"/>
      <c r="W17" s="26" t="str">
        <f t="shared" si="9"/>
        <v/>
      </c>
      <c r="X17" s="27" t="str">
        <f t="shared" si="10"/>
        <v/>
      </c>
      <c r="Y17" s="27" t="str">
        <f t="shared" si="11"/>
        <v/>
      </c>
      <c r="Z17" s="28"/>
      <c r="AA17" s="66"/>
      <c r="AB17" s="66"/>
      <c r="AC17" s="66"/>
      <c r="AF17" s="26" t="str">
        <f t="shared" si="12"/>
        <v/>
      </c>
      <c r="AG17" s="27" t="str">
        <f t="shared" si="13"/>
        <v/>
      </c>
      <c r="AH17" s="27" t="str">
        <f t="shared" si="14"/>
        <v/>
      </c>
      <c r="AI17" s="28"/>
      <c r="AJ17" s="66" t="str">
        <f t="shared" si="2"/>
        <v/>
      </c>
      <c r="AK17" s="66" t="str">
        <f t="shared" si="3"/>
        <v/>
      </c>
      <c r="AL17" s="66"/>
    </row>
    <row r="18" spans="1:38" ht="15">
      <c r="A18" s="9" t="str">
        <f t="shared" si="15"/>
        <v/>
      </c>
      <c r="B18" s="9" t="str">
        <f t="shared" si="4"/>
        <v/>
      </c>
      <c r="C18" s="64"/>
      <c r="D18" s="10">
        <v>11</v>
      </c>
      <c r="E18" s="45"/>
      <c r="F18" s="45"/>
      <c r="G18" s="45"/>
      <c r="H18">
        <f>IF(ISBLANK(G18),0,VLOOKUP(G18,Table!C:D,2,FALSE))</f>
        <v>0</v>
      </c>
      <c r="I18" s="2">
        <f t="shared" si="5"/>
        <v>0</v>
      </c>
      <c r="J18" s="11" t="e">
        <f t="shared" si="0"/>
        <v>#VALUE!</v>
      </c>
      <c r="K18" s="11">
        <f t="shared" si="16"/>
        <v>0</v>
      </c>
      <c r="N18" s="23" t="str">
        <f t="shared" si="6"/>
        <v/>
      </c>
      <c r="O18" s="24" t="str">
        <f t="shared" si="7"/>
        <v/>
      </c>
      <c r="P18" s="24" t="str">
        <f t="shared" si="8"/>
        <v/>
      </c>
      <c r="Q18" s="25"/>
      <c r="R18" s="65"/>
      <c r="S18" s="65"/>
      <c r="T18" s="65"/>
      <c r="W18" s="23" t="str">
        <f t="shared" si="9"/>
        <v/>
      </c>
      <c r="X18" s="24" t="str">
        <f t="shared" si="10"/>
        <v/>
      </c>
      <c r="Y18" s="24" t="str">
        <f t="shared" si="11"/>
        <v/>
      </c>
      <c r="Z18" s="25"/>
      <c r="AA18" s="65"/>
      <c r="AB18" s="65"/>
      <c r="AC18" s="65"/>
      <c r="AF18" s="23" t="str">
        <f t="shared" si="12"/>
        <v/>
      </c>
      <c r="AG18" s="24" t="str">
        <f t="shared" si="13"/>
        <v/>
      </c>
      <c r="AH18" s="24" t="str">
        <f t="shared" si="14"/>
        <v/>
      </c>
      <c r="AI18" s="25"/>
      <c r="AJ18" s="65" t="str">
        <f t="shared" si="2"/>
        <v/>
      </c>
      <c r="AK18" s="65" t="str">
        <f t="shared" si="3"/>
        <v/>
      </c>
      <c r="AL18" s="65"/>
    </row>
    <row r="19" spans="1:38" ht="15">
      <c r="A19" s="9" t="str">
        <f t="shared" si="15"/>
        <v/>
      </c>
      <c r="B19" s="9" t="str">
        <f t="shared" si="4"/>
        <v/>
      </c>
      <c r="C19" s="64"/>
      <c r="D19" s="10">
        <v>12</v>
      </c>
      <c r="E19" s="45"/>
      <c r="F19" s="45"/>
      <c r="G19" s="45"/>
      <c r="H19">
        <f>IF(ISBLANK(G19),0,VLOOKUP(G19,Table!C:D,2,FALSE))</f>
        <v>0</v>
      </c>
      <c r="I19" s="2">
        <f t="shared" si="5"/>
        <v>0</v>
      </c>
      <c r="J19" s="11" t="e">
        <f t="shared" si="0"/>
        <v>#VALUE!</v>
      </c>
      <c r="K19" s="11">
        <f t="shared" si="16"/>
        <v>0</v>
      </c>
      <c r="N19" s="26" t="str">
        <f t="shared" si="6"/>
        <v/>
      </c>
      <c r="O19" s="27" t="str">
        <f t="shared" si="7"/>
        <v/>
      </c>
      <c r="P19" s="27" t="str">
        <f t="shared" si="8"/>
        <v/>
      </c>
      <c r="Q19" s="28"/>
      <c r="R19" s="66"/>
      <c r="S19" s="66"/>
      <c r="T19" s="66"/>
      <c r="W19" s="26" t="str">
        <f t="shared" si="9"/>
        <v/>
      </c>
      <c r="X19" s="27" t="str">
        <f t="shared" si="10"/>
        <v/>
      </c>
      <c r="Y19" s="27" t="str">
        <f t="shared" si="11"/>
        <v/>
      </c>
      <c r="Z19" s="28"/>
      <c r="AA19" s="66"/>
      <c r="AB19" s="66"/>
      <c r="AC19" s="66"/>
      <c r="AF19" s="26" t="str">
        <f t="shared" si="12"/>
        <v/>
      </c>
      <c r="AG19" s="27" t="str">
        <f t="shared" si="13"/>
        <v/>
      </c>
      <c r="AH19" s="27" t="str">
        <f t="shared" si="14"/>
        <v/>
      </c>
      <c r="AI19" s="28"/>
      <c r="AJ19" s="66" t="str">
        <f t="shared" si="2"/>
        <v/>
      </c>
      <c r="AK19" s="66" t="str">
        <f t="shared" si="3"/>
        <v/>
      </c>
      <c r="AL19" s="66"/>
    </row>
    <row r="20" spans="1:38" ht="15">
      <c r="A20" s="9" t="str">
        <f t="shared" si="15"/>
        <v/>
      </c>
      <c r="B20" s="9" t="str">
        <f t="shared" si="4"/>
        <v/>
      </c>
      <c r="C20" s="64"/>
      <c r="D20" s="10">
        <v>13</v>
      </c>
      <c r="E20" s="45"/>
      <c r="F20" s="45"/>
      <c r="G20" s="45"/>
      <c r="H20">
        <f>IF(ISBLANK(G20),0,VLOOKUP(G20,Table!C:D,2,FALSE))</f>
        <v>0</v>
      </c>
      <c r="I20" s="2">
        <f t="shared" si="5"/>
        <v>0</v>
      </c>
      <c r="J20" s="11" t="e">
        <f t="shared" si="0"/>
        <v>#VALUE!</v>
      </c>
      <c r="K20" s="11">
        <f t="shared" si="16"/>
        <v>0</v>
      </c>
      <c r="N20" s="23" t="str">
        <f t="shared" si="6"/>
        <v/>
      </c>
      <c r="O20" s="24" t="str">
        <f t="shared" si="7"/>
        <v/>
      </c>
      <c r="P20" s="24" t="str">
        <f t="shared" si="8"/>
        <v/>
      </c>
      <c r="Q20" s="25"/>
      <c r="R20" s="65"/>
      <c r="S20" s="65"/>
      <c r="T20" s="65"/>
      <c r="W20" s="23" t="str">
        <f t="shared" si="9"/>
        <v/>
      </c>
      <c r="X20" s="24" t="str">
        <f t="shared" si="10"/>
        <v/>
      </c>
      <c r="Y20" s="24" t="str">
        <f t="shared" si="11"/>
        <v/>
      </c>
      <c r="Z20" s="25"/>
      <c r="AA20" s="65"/>
      <c r="AB20" s="65"/>
      <c r="AC20" s="65"/>
      <c r="AF20" s="23" t="str">
        <f t="shared" si="12"/>
        <v/>
      </c>
      <c r="AG20" s="24" t="str">
        <f t="shared" si="13"/>
        <v/>
      </c>
      <c r="AH20" s="24" t="str">
        <f t="shared" si="14"/>
        <v/>
      </c>
      <c r="AI20" s="25"/>
      <c r="AJ20" s="65" t="str">
        <f t="shared" si="2"/>
        <v/>
      </c>
      <c r="AK20" s="65" t="str">
        <f t="shared" si="3"/>
        <v/>
      </c>
      <c r="AL20" s="65"/>
    </row>
    <row r="21" spans="1:38" ht="15">
      <c r="A21" s="9" t="str">
        <f t="shared" si="15"/>
        <v/>
      </c>
      <c r="B21" s="9" t="str">
        <f t="shared" si="4"/>
        <v/>
      </c>
      <c r="C21" s="64"/>
      <c r="D21" s="10">
        <v>14</v>
      </c>
      <c r="E21" s="45"/>
      <c r="F21" s="45"/>
      <c r="G21" s="45"/>
      <c r="H21">
        <f>IF(ISBLANK(G21),0,VLOOKUP(G21,Table!C:D,2,FALSE))</f>
        <v>0</v>
      </c>
      <c r="I21" s="2">
        <f t="shared" si="5"/>
        <v>0</v>
      </c>
      <c r="J21" s="11" t="e">
        <f t="shared" si="0"/>
        <v>#VALUE!</v>
      </c>
      <c r="K21" s="11">
        <f t="shared" si="16"/>
        <v>0</v>
      </c>
      <c r="N21" s="26" t="str">
        <f t="shared" si="6"/>
        <v/>
      </c>
      <c r="O21" s="27" t="str">
        <f t="shared" si="7"/>
        <v/>
      </c>
      <c r="P21" s="27" t="str">
        <f t="shared" si="8"/>
        <v/>
      </c>
      <c r="Q21" s="28"/>
      <c r="R21" s="66"/>
      <c r="S21" s="66"/>
      <c r="T21" s="66"/>
      <c r="W21" s="26" t="str">
        <f t="shared" si="9"/>
        <v/>
      </c>
      <c r="X21" s="27" t="str">
        <f t="shared" si="10"/>
        <v/>
      </c>
      <c r="Y21" s="27" t="str">
        <f t="shared" si="11"/>
        <v/>
      </c>
      <c r="Z21" s="28"/>
      <c r="AA21" s="66"/>
      <c r="AB21" s="66"/>
      <c r="AC21" s="66"/>
      <c r="AF21" s="26" t="str">
        <f t="shared" si="12"/>
        <v/>
      </c>
      <c r="AG21" s="27" t="str">
        <f t="shared" si="13"/>
        <v/>
      </c>
      <c r="AH21" s="27" t="str">
        <f t="shared" si="14"/>
        <v/>
      </c>
      <c r="AI21" s="28"/>
      <c r="AJ21" s="66" t="str">
        <f t="shared" si="2"/>
        <v/>
      </c>
      <c r="AK21" s="66" t="str">
        <f t="shared" si="3"/>
        <v/>
      </c>
      <c r="AL21" s="66"/>
    </row>
    <row r="22" spans="1:38" ht="15">
      <c r="A22" s="9" t="str">
        <f t="shared" si="15"/>
        <v/>
      </c>
      <c r="B22" s="9" t="str">
        <f t="shared" si="4"/>
        <v/>
      </c>
      <c r="C22" s="64"/>
      <c r="D22" s="10">
        <v>15</v>
      </c>
      <c r="E22" s="45"/>
      <c r="F22" s="45"/>
      <c r="G22" s="45"/>
      <c r="H22">
        <f>IF(ISBLANK(G22),0,VLOOKUP(G22,Table!C:D,2,FALSE))</f>
        <v>0</v>
      </c>
      <c r="I22" s="2">
        <f t="shared" si="5"/>
        <v>0</v>
      </c>
      <c r="J22" s="11" t="e">
        <f t="shared" si="0"/>
        <v>#VALUE!</v>
      </c>
      <c r="K22" s="11">
        <f t="shared" si="16"/>
        <v>0</v>
      </c>
      <c r="N22" s="23" t="str">
        <f t="shared" si="6"/>
        <v/>
      </c>
      <c r="O22" s="24" t="str">
        <f t="shared" si="7"/>
        <v/>
      </c>
      <c r="P22" s="24" t="str">
        <f t="shared" si="8"/>
        <v/>
      </c>
      <c r="Q22" s="25"/>
      <c r="R22" s="65"/>
      <c r="S22" s="65"/>
      <c r="T22" s="65"/>
      <c r="W22" s="23" t="str">
        <f t="shared" si="9"/>
        <v/>
      </c>
      <c r="X22" s="24" t="str">
        <f t="shared" si="10"/>
        <v/>
      </c>
      <c r="Y22" s="24" t="str">
        <f t="shared" si="11"/>
        <v/>
      </c>
      <c r="Z22" s="25"/>
      <c r="AA22" s="65"/>
      <c r="AB22" s="65"/>
      <c r="AC22" s="65"/>
      <c r="AF22" s="23" t="str">
        <f t="shared" si="12"/>
        <v/>
      </c>
      <c r="AG22" s="24" t="str">
        <f t="shared" si="13"/>
        <v/>
      </c>
      <c r="AH22" s="24" t="str">
        <f t="shared" si="14"/>
        <v/>
      </c>
      <c r="AI22" s="25"/>
      <c r="AJ22" s="65" t="str">
        <f t="shared" si="2"/>
        <v/>
      </c>
      <c r="AK22" s="65" t="str">
        <f t="shared" si="3"/>
        <v/>
      </c>
      <c r="AL22" s="65"/>
    </row>
    <row r="23" spans="1:38" ht="15">
      <c r="A23" s="9" t="str">
        <f t="shared" si="15"/>
        <v/>
      </c>
      <c r="B23" s="9" t="str">
        <f t="shared" si="4"/>
        <v/>
      </c>
      <c r="C23" s="64"/>
      <c r="D23" s="10">
        <v>16</v>
      </c>
      <c r="E23" s="45"/>
      <c r="F23" s="45"/>
      <c r="G23" s="45"/>
      <c r="H23">
        <f>IF(ISBLANK(G23),0,VLOOKUP(G23,Table!C:D,2,FALSE))</f>
        <v>0</v>
      </c>
      <c r="I23" s="2">
        <f t="shared" si="5"/>
        <v>0</v>
      </c>
      <c r="J23" s="11" t="e">
        <f t="shared" si="0"/>
        <v>#VALUE!</v>
      </c>
      <c r="K23" s="11">
        <f t="shared" si="16"/>
        <v>0</v>
      </c>
      <c r="N23" s="26" t="str">
        <f t="shared" si="6"/>
        <v/>
      </c>
      <c r="O23" s="27" t="str">
        <f t="shared" si="7"/>
        <v/>
      </c>
      <c r="P23" s="27" t="str">
        <f t="shared" si="8"/>
        <v/>
      </c>
      <c r="Q23" s="28"/>
      <c r="R23" s="66"/>
      <c r="S23" s="66"/>
      <c r="T23" s="66"/>
      <c r="W23" s="26" t="str">
        <f t="shared" si="9"/>
        <v/>
      </c>
      <c r="X23" s="27" t="str">
        <f t="shared" si="10"/>
        <v/>
      </c>
      <c r="Y23" s="27" t="str">
        <f t="shared" si="11"/>
        <v/>
      </c>
      <c r="Z23" s="28"/>
      <c r="AA23" s="66"/>
      <c r="AB23" s="66"/>
      <c r="AC23" s="66"/>
      <c r="AF23" s="26" t="str">
        <f t="shared" si="12"/>
        <v/>
      </c>
      <c r="AG23" s="27" t="str">
        <f t="shared" si="13"/>
        <v/>
      </c>
      <c r="AH23" s="27" t="str">
        <f t="shared" si="14"/>
        <v/>
      </c>
      <c r="AI23" s="28"/>
      <c r="AJ23" s="66" t="str">
        <f t="shared" si="2"/>
        <v/>
      </c>
      <c r="AK23" s="66" t="str">
        <f t="shared" si="3"/>
        <v/>
      </c>
      <c r="AL23" s="66"/>
    </row>
    <row r="24" spans="1:38" ht="15">
      <c r="A24" s="9" t="str">
        <f t="shared" si="15"/>
        <v/>
      </c>
      <c r="B24" s="9" t="str">
        <f t="shared" si="4"/>
        <v/>
      </c>
      <c r="C24" s="64"/>
      <c r="D24" s="10">
        <v>17</v>
      </c>
      <c r="E24" s="45"/>
      <c r="F24" s="45"/>
      <c r="G24" s="45"/>
      <c r="H24">
        <f>IF(ISBLANK(G24),0,VLOOKUP(G24,Table!C:D,2,FALSE))</f>
        <v>0</v>
      </c>
      <c r="I24" s="2">
        <f t="shared" si="5"/>
        <v>0</v>
      </c>
      <c r="J24" s="11" t="e">
        <f t="shared" si="0"/>
        <v>#VALUE!</v>
      </c>
      <c r="K24" s="11">
        <f t="shared" si="16"/>
        <v>0</v>
      </c>
      <c r="N24" s="23" t="str">
        <f t="shared" si="6"/>
        <v/>
      </c>
      <c r="O24" s="24" t="str">
        <f t="shared" si="7"/>
        <v/>
      </c>
      <c r="P24" s="24" t="str">
        <f t="shared" si="8"/>
        <v/>
      </c>
      <c r="Q24" s="25"/>
      <c r="R24" s="65"/>
      <c r="S24" s="65"/>
      <c r="T24" s="65"/>
      <c r="W24" s="23" t="str">
        <f t="shared" si="9"/>
        <v/>
      </c>
      <c r="X24" s="24" t="str">
        <f t="shared" si="10"/>
        <v/>
      </c>
      <c r="Y24" s="24" t="str">
        <f t="shared" si="11"/>
        <v/>
      </c>
      <c r="Z24" s="25"/>
      <c r="AA24" s="65"/>
      <c r="AB24" s="65"/>
      <c r="AC24" s="65"/>
      <c r="AF24" s="23" t="str">
        <f t="shared" si="12"/>
        <v/>
      </c>
      <c r="AG24" s="24" t="str">
        <f t="shared" si="13"/>
        <v/>
      </c>
      <c r="AH24" s="24" t="str">
        <f t="shared" si="14"/>
        <v/>
      </c>
      <c r="AI24" s="25"/>
      <c r="AJ24" s="65" t="str">
        <f t="shared" si="2"/>
        <v/>
      </c>
      <c r="AK24" s="65" t="str">
        <f t="shared" si="3"/>
        <v/>
      </c>
      <c r="AL24" s="65"/>
    </row>
    <row r="25" spans="1:38" ht="15">
      <c r="A25" s="9" t="str">
        <f t="shared" si="15"/>
        <v/>
      </c>
      <c r="B25" s="9" t="str">
        <f t="shared" si="4"/>
        <v/>
      </c>
      <c r="C25" s="64"/>
      <c r="D25" s="10">
        <v>18</v>
      </c>
      <c r="E25" s="45"/>
      <c r="F25" s="45"/>
      <c r="G25" s="45"/>
      <c r="H25">
        <f>IF(ISBLANK(G25),0,VLOOKUP(G25,Table!C:D,2,FALSE))</f>
        <v>0</v>
      </c>
      <c r="I25" s="2">
        <f t="shared" si="5"/>
        <v>0</v>
      </c>
      <c r="J25" s="11" t="e">
        <f t="shared" si="0"/>
        <v>#VALUE!</v>
      </c>
      <c r="K25" s="11">
        <f t="shared" si="16"/>
        <v>0</v>
      </c>
      <c r="N25" s="26" t="str">
        <f t="shared" si="6"/>
        <v/>
      </c>
      <c r="O25" s="27" t="str">
        <f t="shared" si="7"/>
        <v/>
      </c>
      <c r="P25" s="27" t="str">
        <f t="shared" si="8"/>
        <v/>
      </c>
      <c r="Q25" s="28"/>
      <c r="R25" s="66"/>
      <c r="S25" s="66"/>
      <c r="T25" s="66"/>
      <c r="W25" s="26" t="str">
        <f t="shared" si="9"/>
        <v/>
      </c>
      <c r="X25" s="27" t="str">
        <f t="shared" si="10"/>
        <v/>
      </c>
      <c r="Y25" s="27" t="str">
        <f t="shared" si="11"/>
        <v/>
      </c>
      <c r="Z25" s="28"/>
      <c r="AA25" s="66"/>
      <c r="AB25" s="66"/>
      <c r="AC25" s="66"/>
      <c r="AF25" s="26" t="str">
        <f t="shared" si="12"/>
        <v/>
      </c>
      <c r="AG25" s="27" t="str">
        <f t="shared" si="13"/>
        <v/>
      </c>
      <c r="AH25" s="27" t="str">
        <f t="shared" si="14"/>
        <v/>
      </c>
      <c r="AI25" s="28"/>
      <c r="AJ25" s="66" t="str">
        <f t="shared" si="2"/>
        <v/>
      </c>
      <c r="AK25" s="66" t="str">
        <f t="shared" si="3"/>
        <v/>
      </c>
      <c r="AL25" s="66"/>
    </row>
    <row r="26" spans="1:38" ht="15">
      <c r="A26" s="9" t="str">
        <f t="shared" si="15"/>
        <v/>
      </c>
      <c r="B26" s="9" t="str">
        <f t="shared" si="4"/>
        <v/>
      </c>
      <c r="C26" s="64"/>
      <c r="D26" s="10">
        <v>19</v>
      </c>
      <c r="E26" s="45"/>
      <c r="F26" s="45"/>
      <c r="G26" s="45"/>
      <c r="H26">
        <f>IF(ISBLANK(G26),0,VLOOKUP(G26,Table!C:D,2,FALSE))</f>
        <v>0</v>
      </c>
      <c r="I26" s="2">
        <f t="shared" si="5"/>
        <v>0</v>
      </c>
      <c r="J26" s="11" t="e">
        <f t="shared" si="0"/>
        <v>#VALUE!</v>
      </c>
      <c r="K26" s="11">
        <f t="shared" si="16"/>
        <v>0</v>
      </c>
      <c r="N26" s="23" t="str">
        <f t="shared" si="6"/>
        <v/>
      </c>
      <c r="O26" s="24" t="str">
        <f t="shared" si="7"/>
        <v/>
      </c>
      <c r="P26" s="24" t="str">
        <f t="shared" si="8"/>
        <v/>
      </c>
      <c r="Q26" s="25"/>
      <c r="R26" s="65"/>
      <c r="S26" s="65"/>
      <c r="T26" s="65"/>
      <c r="W26" s="23" t="str">
        <f t="shared" si="9"/>
        <v/>
      </c>
      <c r="X26" s="24" t="str">
        <f t="shared" si="10"/>
        <v/>
      </c>
      <c r="Y26" s="24" t="str">
        <f t="shared" si="11"/>
        <v/>
      </c>
      <c r="Z26" s="25"/>
      <c r="AA26" s="65"/>
      <c r="AB26" s="65"/>
      <c r="AC26" s="65"/>
      <c r="AF26" s="23" t="str">
        <f t="shared" si="12"/>
        <v/>
      </c>
      <c r="AG26" s="24" t="str">
        <f t="shared" si="13"/>
        <v/>
      </c>
      <c r="AH26" s="24" t="str">
        <f t="shared" si="14"/>
        <v/>
      </c>
      <c r="AI26" s="25"/>
      <c r="AJ26" s="65" t="str">
        <f t="shared" si="2"/>
        <v/>
      </c>
      <c r="AK26" s="65" t="str">
        <f t="shared" si="3"/>
        <v/>
      </c>
      <c r="AL26" s="65"/>
    </row>
    <row r="27" spans="1:38" ht="15">
      <c r="A27" s="9" t="str">
        <f t="shared" si="15"/>
        <v/>
      </c>
      <c r="B27" s="9" t="str">
        <f t="shared" si="4"/>
        <v/>
      </c>
      <c r="C27" s="64"/>
      <c r="D27" s="10">
        <v>20</v>
      </c>
      <c r="E27" s="45"/>
      <c r="F27" s="45"/>
      <c r="G27" s="45"/>
      <c r="H27">
        <f>IF(ISBLANK(G27),0,VLOOKUP(G27,Table!C:D,2,FALSE))</f>
        <v>0</v>
      </c>
      <c r="I27" s="2">
        <f t="shared" si="5"/>
        <v>0</v>
      </c>
      <c r="J27" s="11" t="e">
        <f t="shared" si="0"/>
        <v>#VALUE!</v>
      </c>
      <c r="K27" s="11">
        <f t="shared" si="16"/>
        <v>0</v>
      </c>
      <c r="N27" s="26" t="str">
        <f t="shared" si="6"/>
        <v/>
      </c>
      <c r="O27" s="27" t="str">
        <f t="shared" si="7"/>
        <v/>
      </c>
      <c r="P27" s="27" t="str">
        <f t="shared" si="8"/>
        <v/>
      </c>
      <c r="Q27" s="28"/>
      <c r="R27" s="66"/>
      <c r="S27" s="66"/>
      <c r="T27" s="66"/>
      <c r="W27" s="26" t="str">
        <f t="shared" si="9"/>
        <v/>
      </c>
      <c r="X27" s="27" t="str">
        <f t="shared" si="10"/>
        <v/>
      </c>
      <c r="Y27" s="27" t="str">
        <f t="shared" si="11"/>
        <v/>
      </c>
      <c r="Z27" s="28"/>
      <c r="AA27" s="66"/>
      <c r="AB27" s="66"/>
      <c r="AC27" s="66"/>
      <c r="AF27" s="26" t="str">
        <f t="shared" si="12"/>
        <v/>
      </c>
      <c r="AG27" s="27" t="str">
        <f t="shared" si="13"/>
        <v/>
      </c>
      <c r="AH27" s="27" t="str">
        <f t="shared" si="14"/>
        <v/>
      </c>
      <c r="AI27" s="28"/>
      <c r="AJ27" s="66" t="str">
        <f t="shared" si="2"/>
        <v/>
      </c>
      <c r="AK27" s="66" t="str">
        <f t="shared" si="3"/>
        <v/>
      </c>
      <c r="AL27" s="66"/>
    </row>
    <row r="28" spans="1:38" ht="15">
      <c r="A28" s="9" t="str">
        <f t="shared" si="15"/>
        <v/>
      </c>
      <c r="B28" s="9" t="str">
        <f t="shared" si="4"/>
        <v/>
      </c>
      <c r="C28" s="64"/>
      <c r="D28" s="10">
        <v>21</v>
      </c>
      <c r="E28" s="45"/>
      <c r="F28" s="45"/>
      <c r="G28" s="45"/>
      <c r="H28">
        <f>IF(ISBLANK(G28),0,VLOOKUP(G28,Table!C:D,2,FALSE))</f>
        <v>0</v>
      </c>
      <c r="I28" s="2">
        <f t="shared" si="5"/>
        <v>0</v>
      </c>
      <c r="J28" s="11" t="e">
        <f t="shared" si="0"/>
        <v>#VALUE!</v>
      </c>
      <c r="K28" s="11">
        <f t="shared" si="16"/>
        <v>0</v>
      </c>
      <c r="N28" s="23" t="str">
        <f t="shared" si="6"/>
        <v/>
      </c>
      <c r="O28" s="24" t="str">
        <f t="shared" si="7"/>
        <v/>
      </c>
      <c r="P28" s="24" t="str">
        <f t="shared" si="8"/>
        <v/>
      </c>
      <c r="Q28" s="25"/>
      <c r="R28" s="65"/>
      <c r="S28" s="65"/>
      <c r="T28" s="65"/>
      <c r="W28" s="23" t="str">
        <f t="shared" si="9"/>
        <v/>
      </c>
      <c r="X28" s="24" t="str">
        <f t="shared" si="10"/>
        <v/>
      </c>
      <c r="Y28" s="24" t="str">
        <f t="shared" si="11"/>
        <v/>
      </c>
      <c r="Z28" s="25"/>
      <c r="AA28" s="65"/>
      <c r="AB28" s="65"/>
      <c r="AC28" s="65"/>
      <c r="AF28" s="23" t="str">
        <f t="shared" si="12"/>
        <v/>
      </c>
      <c r="AG28" s="24" t="str">
        <f t="shared" si="13"/>
        <v/>
      </c>
      <c r="AH28" s="24" t="str">
        <f t="shared" si="14"/>
        <v/>
      </c>
      <c r="AI28" s="25"/>
      <c r="AJ28" s="65" t="str">
        <f t="shared" si="2"/>
        <v/>
      </c>
      <c r="AK28" s="65" t="str">
        <f t="shared" si="3"/>
        <v/>
      </c>
      <c r="AL28" s="65"/>
    </row>
    <row r="29" spans="1:38" ht="15">
      <c r="A29" s="9" t="str">
        <f t="shared" si="15"/>
        <v/>
      </c>
      <c r="B29" s="9" t="str">
        <f t="shared" si="4"/>
        <v/>
      </c>
      <c r="C29" s="64"/>
      <c r="D29" s="10">
        <v>22</v>
      </c>
      <c r="E29" s="45"/>
      <c r="F29" s="45"/>
      <c r="G29" s="45"/>
      <c r="H29">
        <f>IF(ISBLANK(G29),0,VLOOKUP(G29,Table!C:D,2,FALSE))</f>
        <v>0</v>
      </c>
      <c r="I29" s="2">
        <f t="shared" si="5"/>
        <v>0</v>
      </c>
      <c r="J29" s="11" t="e">
        <f t="shared" si="0"/>
        <v>#VALUE!</v>
      </c>
      <c r="K29" s="11">
        <f t="shared" si="16"/>
        <v>0</v>
      </c>
      <c r="N29" s="26" t="str">
        <f t="shared" si="6"/>
        <v/>
      </c>
      <c r="O29" s="27" t="str">
        <f t="shared" si="7"/>
        <v/>
      </c>
      <c r="P29" s="27" t="str">
        <f t="shared" si="8"/>
        <v/>
      </c>
      <c r="Q29" s="28"/>
      <c r="R29" s="66"/>
      <c r="S29" s="66"/>
      <c r="T29" s="66"/>
      <c r="W29" s="26" t="str">
        <f t="shared" si="9"/>
        <v/>
      </c>
      <c r="X29" s="27" t="str">
        <f t="shared" si="10"/>
        <v/>
      </c>
      <c r="Y29" s="27" t="str">
        <f t="shared" si="11"/>
        <v/>
      </c>
      <c r="Z29" s="28"/>
      <c r="AA29" s="66"/>
      <c r="AB29" s="66"/>
      <c r="AC29" s="66"/>
      <c r="AF29" s="26" t="str">
        <f t="shared" si="12"/>
        <v/>
      </c>
      <c r="AG29" s="27" t="str">
        <f t="shared" si="13"/>
        <v/>
      </c>
      <c r="AH29" s="27" t="str">
        <f t="shared" si="14"/>
        <v/>
      </c>
      <c r="AI29" s="28"/>
      <c r="AJ29" s="66" t="str">
        <f t="shared" si="2"/>
        <v/>
      </c>
      <c r="AK29" s="66" t="str">
        <f t="shared" si="3"/>
        <v/>
      </c>
      <c r="AL29" s="66"/>
    </row>
    <row r="30" spans="1:38" ht="15">
      <c r="A30" s="9" t="str">
        <f t="shared" si="15"/>
        <v/>
      </c>
      <c r="B30" s="9" t="str">
        <f t="shared" si="4"/>
        <v/>
      </c>
      <c r="C30" s="64"/>
      <c r="D30" s="10">
        <v>23</v>
      </c>
      <c r="E30" s="45"/>
      <c r="F30" s="45"/>
      <c r="G30" s="45"/>
      <c r="H30">
        <f>IF(ISBLANK(G30),0,VLOOKUP(G30,Table!C:D,2,FALSE))</f>
        <v>0</v>
      </c>
      <c r="I30" s="2">
        <f t="shared" si="5"/>
        <v>0</v>
      </c>
      <c r="J30" s="11" t="e">
        <f t="shared" si="0"/>
        <v>#VALUE!</v>
      </c>
      <c r="K30" s="11">
        <f t="shared" si="16"/>
        <v>0</v>
      </c>
      <c r="N30" s="23" t="str">
        <f t="shared" si="6"/>
        <v/>
      </c>
      <c r="O30" s="24" t="str">
        <f t="shared" si="7"/>
        <v/>
      </c>
      <c r="P30" s="24" t="str">
        <f t="shared" si="8"/>
        <v/>
      </c>
      <c r="Q30" s="25"/>
      <c r="R30" s="65"/>
      <c r="S30" s="65"/>
      <c r="T30" s="65"/>
      <c r="W30" s="23" t="str">
        <f t="shared" si="9"/>
        <v/>
      </c>
      <c r="X30" s="24" t="str">
        <f t="shared" si="10"/>
        <v/>
      </c>
      <c r="Y30" s="24" t="str">
        <f t="shared" si="11"/>
        <v/>
      </c>
      <c r="Z30" s="25"/>
      <c r="AA30" s="65"/>
      <c r="AB30" s="65"/>
      <c r="AC30" s="65"/>
      <c r="AF30" s="23" t="str">
        <f t="shared" si="12"/>
        <v/>
      </c>
      <c r="AG30" s="24" t="str">
        <f t="shared" si="13"/>
        <v/>
      </c>
      <c r="AH30" s="24" t="str">
        <f t="shared" si="14"/>
        <v/>
      </c>
      <c r="AI30" s="25"/>
      <c r="AJ30" s="65" t="str">
        <f t="shared" si="2"/>
        <v/>
      </c>
      <c r="AK30" s="65" t="str">
        <f t="shared" si="3"/>
        <v/>
      </c>
      <c r="AL30" s="65"/>
    </row>
    <row r="31" spans="1:38" ht="15">
      <c r="A31" s="9" t="str">
        <f t="shared" si="15"/>
        <v/>
      </c>
      <c r="B31" s="9" t="str">
        <f t="shared" si="4"/>
        <v/>
      </c>
      <c r="C31" s="64"/>
      <c r="D31" s="10">
        <v>24</v>
      </c>
      <c r="E31" s="45"/>
      <c r="F31" s="45"/>
      <c r="G31" s="45"/>
      <c r="H31">
        <f>IF(ISBLANK(G31),0,VLOOKUP(G31,Table!C:D,2,FALSE))</f>
        <v>0</v>
      </c>
      <c r="I31" s="2">
        <f t="shared" si="5"/>
        <v>0</v>
      </c>
      <c r="J31" s="11" t="e">
        <f t="shared" si="0"/>
        <v>#VALUE!</v>
      </c>
      <c r="K31" s="11">
        <f t="shared" si="16"/>
        <v>0</v>
      </c>
      <c r="N31" s="26" t="str">
        <f t="shared" si="6"/>
        <v/>
      </c>
      <c r="O31" s="27" t="str">
        <f t="shared" si="7"/>
        <v/>
      </c>
      <c r="P31" s="27" t="str">
        <f t="shared" si="8"/>
        <v/>
      </c>
      <c r="Q31" s="28"/>
      <c r="R31" s="66"/>
      <c r="S31" s="66"/>
      <c r="T31" s="66"/>
      <c r="W31" s="26" t="str">
        <f t="shared" si="9"/>
        <v/>
      </c>
      <c r="X31" s="27" t="str">
        <f t="shared" si="10"/>
        <v/>
      </c>
      <c r="Y31" s="27" t="str">
        <f t="shared" si="11"/>
        <v/>
      </c>
      <c r="Z31" s="28"/>
      <c r="AA31" s="66"/>
      <c r="AB31" s="66"/>
      <c r="AC31" s="66"/>
      <c r="AF31" s="26" t="str">
        <f t="shared" si="12"/>
        <v/>
      </c>
      <c r="AG31" s="27" t="str">
        <f t="shared" si="13"/>
        <v/>
      </c>
      <c r="AH31" s="27" t="str">
        <f t="shared" si="14"/>
        <v/>
      </c>
      <c r="AI31" s="28"/>
      <c r="AJ31" s="66" t="str">
        <f t="shared" si="2"/>
        <v/>
      </c>
      <c r="AK31" s="66" t="str">
        <f t="shared" si="3"/>
        <v/>
      </c>
      <c r="AL31" s="66"/>
    </row>
    <row r="32" spans="1:38" ht="15">
      <c r="A32" s="9" t="str">
        <f t="shared" si="15"/>
        <v/>
      </c>
      <c r="B32" s="9" t="str">
        <f t="shared" si="4"/>
        <v/>
      </c>
      <c r="C32" s="64"/>
      <c r="D32" s="10">
        <v>25</v>
      </c>
      <c r="E32" s="45"/>
      <c r="F32" s="45"/>
      <c r="G32" s="45"/>
      <c r="H32">
        <f>IF(ISBLANK(G32),0,VLOOKUP(G32,Table!C:D,2,FALSE))</f>
        <v>0</v>
      </c>
      <c r="I32" s="2">
        <f t="shared" si="5"/>
        <v>0</v>
      </c>
      <c r="J32" s="11" t="e">
        <f t="shared" si="0"/>
        <v>#VALUE!</v>
      </c>
      <c r="K32" s="11">
        <f t="shared" si="16"/>
        <v>0</v>
      </c>
      <c r="N32" s="23" t="str">
        <f t="shared" si="6"/>
        <v/>
      </c>
      <c r="O32" s="24" t="str">
        <f t="shared" si="7"/>
        <v/>
      </c>
      <c r="P32" s="24" t="str">
        <f t="shared" si="8"/>
        <v/>
      </c>
      <c r="Q32" s="25"/>
      <c r="R32" s="65"/>
      <c r="S32" s="65"/>
      <c r="T32" s="65"/>
      <c r="W32" s="23" t="str">
        <f t="shared" si="9"/>
        <v/>
      </c>
      <c r="X32" s="24" t="str">
        <f t="shared" si="10"/>
        <v/>
      </c>
      <c r="Y32" s="24" t="str">
        <f t="shared" si="11"/>
        <v/>
      </c>
      <c r="Z32" s="25"/>
      <c r="AA32" s="65"/>
      <c r="AB32" s="65"/>
      <c r="AC32" s="65"/>
      <c r="AF32" s="23" t="str">
        <f t="shared" si="12"/>
        <v/>
      </c>
      <c r="AG32" s="24" t="str">
        <f t="shared" si="13"/>
        <v/>
      </c>
      <c r="AH32" s="24" t="str">
        <f t="shared" si="14"/>
        <v/>
      </c>
      <c r="AI32" s="25"/>
      <c r="AJ32" s="65" t="str">
        <f t="shared" si="2"/>
        <v/>
      </c>
      <c r="AK32" s="65" t="str">
        <f t="shared" si="3"/>
        <v/>
      </c>
      <c r="AL32" s="65"/>
    </row>
    <row r="33" spans="1:38" ht="15">
      <c r="A33" s="9" t="str">
        <f t="shared" si="15"/>
        <v/>
      </c>
      <c r="B33" s="9" t="str">
        <f t="shared" si="4"/>
        <v/>
      </c>
      <c r="C33" s="64"/>
      <c r="D33" s="10">
        <v>26</v>
      </c>
      <c r="E33" s="45"/>
      <c r="F33" s="45"/>
      <c r="G33" s="45"/>
      <c r="H33">
        <f>IF(ISBLANK(G33),0,VLOOKUP(G33,Table!C:D,2,FALSE))</f>
        <v>0</v>
      </c>
      <c r="I33" s="2">
        <f t="shared" si="5"/>
        <v>0</v>
      </c>
      <c r="J33" s="11" t="e">
        <f t="shared" si="0"/>
        <v>#VALUE!</v>
      </c>
      <c r="K33" s="11">
        <f t="shared" si="16"/>
        <v>0</v>
      </c>
      <c r="N33" s="26" t="str">
        <f t="shared" si="6"/>
        <v/>
      </c>
      <c r="O33" s="27" t="str">
        <f t="shared" si="7"/>
        <v/>
      </c>
      <c r="P33" s="27" t="str">
        <f t="shared" si="8"/>
        <v/>
      </c>
      <c r="Q33" s="28"/>
      <c r="R33" s="66"/>
      <c r="S33" s="66"/>
      <c r="T33" s="66"/>
      <c r="W33" s="26" t="str">
        <f t="shared" si="9"/>
        <v/>
      </c>
      <c r="X33" s="27" t="str">
        <f t="shared" si="10"/>
        <v/>
      </c>
      <c r="Y33" s="27" t="str">
        <f t="shared" si="11"/>
        <v/>
      </c>
      <c r="Z33" s="28"/>
      <c r="AA33" s="66"/>
      <c r="AB33" s="66"/>
      <c r="AC33" s="66"/>
      <c r="AF33" s="26" t="str">
        <f t="shared" si="12"/>
        <v/>
      </c>
      <c r="AG33" s="27" t="str">
        <f t="shared" si="13"/>
        <v/>
      </c>
      <c r="AH33" s="27" t="str">
        <f t="shared" si="14"/>
        <v/>
      </c>
      <c r="AI33" s="28"/>
      <c r="AJ33" s="66" t="str">
        <f t="shared" si="2"/>
        <v/>
      </c>
      <c r="AK33" s="66" t="str">
        <f t="shared" si="3"/>
        <v/>
      </c>
      <c r="AL33" s="66"/>
    </row>
    <row r="34" spans="1:38" ht="15">
      <c r="A34" s="9" t="str">
        <f t="shared" si="15"/>
        <v/>
      </c>
      <c r="B34" s="9" t="str">
        <f t="shared" si="4"/>
        <v/>
      </c>
      <c r="C34" s="64"/>
      <c r="D34" s="10">
        <v>27</v>
      </c>
      <c r="E34" s="45"/>
      <c r="F34" s="45"/>
      <c r="G34" s="45"/>
      <c r="H34">
        <f>IF(ISBLANK(G34),0,VLOOKUP(G34,Table!C:D,2,FALSE))</f>
        <v>0</v>
      </c>
      <c r="I34" s="2">
        <f t="shared" si="5"/>
        <v>0</v>
      </c>
      <c r="J34" s="11" t="e">
        <f t="shared" si="0"/>
        <v>#VALUE!</v>
      </c>
      <c r="K34" s="11">
        <f t="shared" si="16"/>
        <v>0</v>
      </c>
      <c r="N34" s="23" t="str">
        <f t="shared" si="6"/>
        <v/>
      </c>
      <c r="O34" s="24" t="str">
        <f t="shared" si="7"/>
        <v/>
      </c>
      <c r="P34" s="24" t="str">
        <f t="shared" si="8"/>
        <v/>
      </c>
      <c r="Q34" s="25"/>
      <c r="R34" s="65"/>
      <c r="S34" s="65"/>
      <c r="T34" s="65"/>
      <c r="W34" s="23" t="str">
        <f t="shared" si="9"/>
        <v/>
      </c>
      <c r="X34" s="24" t="str">
        <f t="shared" si="10"/>
        <v/>
      </c>
      <c r="Y34" s="24" t="str">
        <f t="shared" si="11"/>
        <v/>
      </c>
      <c r="Z34" s="25"/>
      <c r="AA34" s="65"/>
      <c r="AB34" s="65"/>
      <c r="AC34" s="65"/>
      <c r="AF34" s="23" t="str">
        <f t="shared" si="12"/>
        <v/>
      </c>
      <c r="AG34" s="24" t="str">
        <f t="shared" si="13"/>
        <v/>
      </c>
      <c r="AH34" s="24" t="str">
        <f t="shared" si="14"/>
        <v/>
      </c>
      <c r="AI34" s="25"/>
      <c r="AJ34" s="65" t="str">
        <f t="shared" si="2"/>
        <v/>
      </c>
      <c r="AK34" s="65" t="str">
        <f t="shared" si="3"/>
        <v/>
      </c>
      <c r="AL34" s="65"/>
    </row>
    <row r="35" spans="1:38">
      <c r="A35" s="9" t="str">
        <f t="shared" si="15"/>
        <v/>
      </c>
      <c r="B35" s="9" t="str">
        <f t="shared" si="4"/>
        <v/>
      </c>
      <c r="C35" s="64"/>
      <c r="D35" s="10">
        <v>28</v>
      </c>
      <c r="E35" s="45"/>
      <c r="F35" s="45"/>
      <c r="G35" s="45"/>
      <c r="H35">
        <f>IF(ISBLANK(G35),0,VLOOKUP(G35,Table!C:D,2,FALSE))</f>
        <v>0</v>
      </c>
      <c r="I35" s="2">
        <f t="shared" si="5"/>
        <v>0</v>
      </c>
      <c r="J35" s="11" t="e">
        <f t="shared" si="0"/>
        <v>#VALUE!</v>
      </c>
      <c r="K35" s="11">
        <f t="shared" si="16"/>
        <v>0</v>
      </c>
      <c r="N35" s="26" t="str">
        <f t="shared" si="6"/>
        <v/>
      </c>
      <c r="O35" s="27" t="str">
        <f t="shared" si="7"/>
        <v/>
      </c>
      <c r="P35" s="27" t="str">
        <f t="shared" si="8"/>
        <v/>
      </c>
      <c r="Q35" s="28"/>
      <c r="R35" s="66"/>
      <c r="S35" s="66"/>
      <c r="T35" s="66"/>
      <c r="W35" s="26" t="str">
        <f t="shared" si="9"/>
        <v/>
      </c>
      <c r="X35" s="27" t="str">
        <f t="shared" si="10"/>
        <v/>
      </c>
      <c r="Y35" s="27" t="str">
        <f t="shared" si="11"/>
        <v/>
      </c>
      <c r="Z35" s="28"/>
      <c r="AA35" s="66"/>
      <c r="AB35" s="66"/>
      <c r="AC35" s="66"/>
      <c r="AF35" s="26" t="str">
        <f t="shared" si="12"/>
        <v/>
      </c>
      <c r="AG35" s="27" t="str">
        <f t="shared" si="13"/>
        <v/>
      </c>
      <c r="AH35" s="27" t="str">
        <f t="shared" si="14"/>
        <v/>
      </c>
      <c r="AI35" s="28"/>
      <c r="AJ35" s="66" t="str">
        <f t="shared" si="2"/>
        <v/>
      </c>
      <c r="AK35" s="66" t="str">
        <f t="shared" si="3"/>
        <v/>
      </c>
      <c r="AL35" s="66"/>
    </row>
    <row r="36" spans="1:38">
      <c r="A36" s="9" t="str">
        <f t="shared" si="15"/>
        <v/>
      </c>
      <c r="B36" s="9" t="str">
        <f t="shared" si="4"/>
        <v/>
      </c>
      <c r="C36" s="64"/>
      <c r="D36" s="10">
        <v>29</v>
      </c>
      <c r="E36" s="45"/>
      <c r="F36" s="45"/>
      <c r="G36" s="45"/>
      <c r="H36">
        <f>IF(ISBLANK(G36),0,VLOOKUP(G36,Table!C:D,2,FALSE))</f>
        <v>0</v>
      </c>
      <c r="I36" s="2">
        <f t="shared" si="5"/>
        <v>0</v>
      </c>
      <c r="J36" s="11" t="e">
        <f t="shared" si="0"/>
        <v>#VALUE!</v>
      </c>
      <c r="K36" s="11">
        <f t="shared" si="16"/>
        <v>0</v>
      </c>
      <c r="N36" s="23" t="str">
        <f t="shared" si="6"/>
        <v/>
      </c>
      <c r="O36" s="24" t="str">
        <f t="shared" si="7"/>
        <v/>
      </c>
      <c r="P36" s="24" t="str">
        <f t="shared" si="8"/>
        <v/>
      </c>
      <c r="Q36" s="25"/>
      <c r="R36" s="65"/>
      <c r="S36" s="65"/>
      <c r="T36" s="65"/>
      <c r="W36" s="23" t="str">
        <f t="shared" si="9"/>
        <v/>
      </c>
      <c r="X36" s="24" t="str">
        <f t="shared" si="10"/>
        <v/>
      </c>
      <c r="Y36" s="24" t="str">
        <f t="shared" si="11"/>
        <v/>
      </c>
      <c r="Z36" s="25"/>
      <c r="AA36" s="65"/>
      <c r="AB36" s="65"/>
      <c r="AC36" s="65"/>
      <c r="AF36" s="23" t="str">
        <f t="shared" si="12"/>
        <v/>
      </c>
      <c r="AG36" s="24" t="str">
        <f t="shared" si="13"/>
        <v/>
      </c>
      <c r="AH36" s="24" t="str">
        <f t="shared" si="14"/>
        <v/>
      </c>
      <c r="AI36" s="25"/>
      <c r="AJ36" s="65" t="str">
        <f t="shared" si="2"/>
        <v/>
      </c>
      <c r="AK36" s="65" t="str">
        <f t="shared" si="3"/>
        <v/>
      </c>
      <c r="AL36" s="65"/>
    </row>
    <row r="37" spans="1:38">
      <c r="A37" s="9" t="str">
        <f t="shared" si="15"/>
        <v/>
      </c>
      <c r="B37" s="9" t="str">
        <f t="shared" si="4"/>
        <v/>
      </c>
      <c r="C37" s="64"/>
      <c r="D37" s="10">
        <v>30</v>
      </c>
      <c r="E37" s="45"/>
      <c r="F37" s="45"/>
      <c r="G37" s="45"/>
      <c r="H37">
        <f>IF(ISBLANK(G37),0,VLOOKUP(G37,Table!C:D,2,FALSE))</f>
        <v>0</v>
      </c>
      <c r="I37" s="2">
        <f t="shared" si="5"/>
        <v>0</v>
      </c>
      <c r="J37" s="11" t="e">
        <f t="shared" si="0"/>
        <v>#VALUE!</v>
      </c>
      <c r="K37" s="11">
        <f t="shared" si="16"/>
        <v>0</v>
      </c>
      <c r="N37" s="26" t="str">
        <f t="shared" si="6"/>
        <v/>
      </c>
      <c r="O37" s="27" t="str">
        <f t="shared" si="7"/>
        <v/>
      </c>
      <c r="P37" s="27" t="str">
        <f t="shared" si="8"/>
        <v/>
      </c>
      <c r="Q37" s="28"/>
      <c r="R37" s="66"/>
      <c r="S37" s="66"/>
      <c r="T37" s="66"/>
      <c r="W37" s="26" t="str">
        <f t="shared" si="9"/>
        <v/>
      </c>
      <c r="X37" s="27" t="str">
        <f t="shared" si="10"/>
        <v/>
      </c>
      <c r="Y37" s="27" t="str">
        <f t="shared" si="11"/>
        <v/>
      </c>
      <c r="Z37" s="28"/>
      <c r="AA37" s="66"/>
      <c r="AB37" s="66"/>
      <c r="AC37" s="66"/>
      <c r="AF37" s="26" t="str">
        <f t="shared" si="12"/>
        <v/>
      </c>
      <c r="AG37" s="27" t="str">
        <f t="shared" si="13"/>
        <v/>
      </c>
      <c r="AH37" s="27" t="str">
        <f t="shared" si="14"/>
        <v/>
      </c>
      <c r="AI37" s="28"/>
      <c r="AJ37" s="66" t="str">
        <f t="shared" si="2"/>
        <v/>
      </c>
      <c r="AK37" s="66" t="str">
        <f t="shared" si="3"/>
        <v/>
      </c>
      <c r="AL37" s="66"/>
    </row>
    <row r="38" spans="1:38">
      <c r="A38" s="9" t="str">
        <f t="shared" si="15"/>
        <v/>
      </c>
      <c r="B38" s="9" t="str">
        <f t="shared" si="4"/>
        <v/>
      </c>
      <c r="C38" s="64"/>
      <c r="D38" s="10">
        <v>31</v>
      </c>
      <c r="E38" s="45"/>
      <c r="F38" s="45"/>
      <c r="G38" s="45"/>
      <c r="H38">
        <f>IF(ISBLANK(G38),0,VLOOKUP(G38,Table!C:D,2,FALSE))</f>
        <v>0</v>
      </c>
      <c r="I38" s="2">
        <f t="shared" si="5"/>
        <v>0</v>
      </c>
      <c r="J38" s="11" t="e">
        <f t="shared" si="0"/>
        <v>#VALUE!</v>
      </c>
      <c r="K38" s="11">
        <f t="shared" si="16"/>
        <v>0</v>
      </c>
      <c r="N38" s="23" t="str">
        <f t="shared" si="6"/>
        <v/>
      </c>
      <c r="O38" s="24" t="str">
        <f t="shared" si="7"/>
        <v/>
      </c>
      <c r="P38" s="24" t="str">
        <f t="shared" si="8"/>
        <v/>
      </c>
      <c r="Q38" s="25"/>
      <c r="R38" s="65"/>
      <c r="S38" s="65"/>
      <c r="T38" s="65"/>
      <c r="W38" s="23" t="str">
        <f t="shared" si="9"/>
        <v/>
      </c>
      <c r="X38" s="24" t="str">
        <f t="shared" si="10"/>
        <v/>
      </c>
      <c r="Y38" s="24" t="str">
        <f t="shared" si="11"/>
        <v/>
      </c>
      <c r="Z38" s="25"/>
      <c r="AA38" s="65"/>
      <c r="AB38" s="65"/>
      <c r="AC38" s="65"/>
      <c r="AF38" s="23" t="str">
        <f t="shared" si="12"/>
        <v/>
      </c>
      <c r="AG38" s="24" t="str">
        <f t="shared" si="13"/>
        <v/>
      </c>
      <c r="AH38" s="24" t="str">
        <f t="shared" si="14"/>
        <v/>
      </c>
      <c r="AI38" s="25"/>
      <c r="AJ38" s="65" t="str">
        <f t="shared" si="2"/>
        <v/>
      </c>
      <c r="AK38" s="65" t="str">
        <f t="shared" si="3"/>
        <v/>
      </c>
      <c r="AL38" s="65"/>
    </row>
    <row r="39" spans="1:38">
      <c r="A39" s="9" t="str">
        <f t="shared" si="15"/>
        <v/>
      </c>
      <c r="B39" s="9" t="str">
        <f t="shared" si="4"/>
        <v/>
      </c>
      <c r="C39" s="64"/>
      <c r="D39" s="10">
        <v>32</v>
      </c>
      <c r="E39" s="45"/>
      <c r="F39" s="45"/>
      <c r="G39" s="45"/>
      <c r="H39">
        <f>IF(ISBLANK(G39),0,VLOOKUP(G39,Table!C:D,2,FALSE))</f>
        <v>0</v>
      </c>
      <c r="I39" s="2">
        <f t="shared" si="5"/>
        <v>0</v>
      </c>
      <c r="J39" s="11" t="e">
        <f t="shared" si="0"/>
        <v>#VALUE!</v>
      </c>
      <c r="K39" s="11">
        <f t="shared" si="16"/>
        <v>0</v>
      </c>
      <c r="N39" s="26" t="str">
        <f t="shared" si="6"/>
        <v/>
      </c>
      <c r="O39" s="27" t="str">
        <f t="shared" si="7"/>
        <v/>
      </c>
      <c r="P39" s="27" t="str">
        <f t="shared" si="8"/>
        <v/>
      </c>
      <c r="Q39" s="28"/>
      <c r="R39" s="66"/>
      <c r="S39" s="66"/>
      <c r="T39" s="66"/>
      <c r="W39" s="26" t="str">
        <f t="shared" si="9"/>
        <v/>
      </c>
      <c r="X39" s="27" t="str">
        <f t="shared" si="10"/>
        <v/>
      </c>
      <c r="Y39" s="27" t="str">
        <f t="shared" si="11"/>
        <v/>
      </c>
      <c r="Z39" s="28"/>
      <c r="AA39" s="66"/>
      <c r="AB39" s="66"/>
      <c r="AC39" s="66"/>
      <c r="AF39" s="26" t="str">
        <f t="shared" si="12"/>
        <v/>
      </c>
      <c r="AG39" s="27" t="str">
        <f t="shared" si="13"/>
        <v/>
      </c>
      <c r="AH39" s="27" t="str">
        <f t="shared" si="14"/>
        <v/>
      </c>
      <c r="AI39" s="28"/>
      <c r="AJ39" s="66" t="str">
        <f t="shared" si="2"/>
        <v/>
      </c>
      <c r="AK39" s="66" t="str">
        <f t="shared" si="3"/>
        <v/>
      </c>
      <c r="AL39" s="66"/>
    </row>
    <row r="40" spans="1:38">
      <c r="A40" s="9" t="str">
        <f t="shared" si="15"/>
        <v/>
      </c>
      <c r="B40" s="9" t="str">
        <f t="shared" si="4"/>
        <v/>
      </c>
      <c r="C40" s="64"/>
      <c r="D40" s="10">
        <v>33</v>
      </c>
      <c r="E40" s="45"/>
      <c r="F40" s="45"/>
      <c r="G40" s="45"/>
      <c r="H40">
        <f>IF(ISBLANK(G40),0,VLOOKUP(G40,Table!C:D,2,FALSE))</f>
        <v>0</v>
      </c>
      <c r="I40" s="2">
        <f t="shared" si="5"/>
        <v>0</v>
      </c>
      <c r="J40" s="11" t="e">
        <f t="shared" si="0"/>
        <v>#VALUE!</v>
      </c>
      <c r="K40" s="11">
        <f t="shared" si="16"/>
        <v>0</v>
      </c>
      <c r="N40" s="23" t="str">
        <f t="shared" si="6"/>
        <v/>
      </c>
      <c r="O40" s="24" t="str">
        <f t="shared" si="7"/>
        <v/>
      </c>
      <c r="P40" s="24" t="str">
        <f t="shared" si="8"/>
        <v/>
      </c>
      <c r="Q40" s="25"/>
      <c r="R40" s="65"/>
      <c r="S40" s="65"/>
      <c r="T40" s="65"/>
      <c r="W40" s="23" t="str">
        <f t="shared" si="9"/>
        <v/>
      </c>
      <c r="X40" s="24" t="str">
        <f t="shared" si="10"/>
        <v/>
      </c>
      <c r="Y40" s="24" t="str">
        <f t="shared" si="11"/>
        <v/>
      </c>
      <c r="Z40" s="25"/>
      <c r="AA40" s="65"/>
      <c r="AB40" s="65"/>
      <c r="AC40" s="65"/>
      <c r="AF40" s="23" t="str">
        <f t="shared" si="12"/>
        <v/>
      </c>
      <c r="AG40" s="24" t="str">
        <f t="shared" si="13"/>
        <v/>
      </c>
      <c r="AH40" s="24" t="str">
        <f t="shared" si="14"/>
        <v/>
      </c>
      <c r="AI40" s="25"/>
      <c r="AJ40" s="65" t="str">
        <f t="shared" si="2"/>
        <v/>
      </c>
      <c r="AK40" s="65" t="str">
        <f t="shared" si="3"/>
        <v/>
      </c>
      <c r="AL40" s="65"/>
    </row>
    <row r="41" spans="1:38">
      <c r="A41" s="9" t="str">
        <f t="shared" si="15"/>
        <v/>
      </c>
      <c r="B41" s="9" t="str">
        <f t="shared" si="4"/>
        <v/>
      </c>
      <c r="C41" s="64"/>
      <c r="D41" s="10">
        <v>34</v>
      </c>
      <c r="E41" s="45"/>
      <c r="F41" s="45"/>
      <c r="G41" s="45"/>
      <c r="H41">
        <f>IF(ISBLANK(G41),0,VLOOKUP(G41,Table!C:D,2,FALSE))</f>
        <v>0</v>
      </c>
      <c r="I41" s="2">
        <f t="shared" si="5"/>
        <v>0</v>
      </c>
      <c r="J41" s="11" t="e">
        <f t="shared" si="0"/>
        <v>#VALUE!</v>
      </c>
      <c r="K41" s="11">
        <f t="shared" si="16"/>
        <v>0</v>
      </c>
      <c r="N41" s="26" t="str">
        <f t="shared" si="6"/>
        <v/>
      </c>
      <c r="O41" s="27" t="str">
        <f t="shared" si="7"/>
        <v/>
      </c>
      <c r="P41" s="27" t="str">
        <f t="shared" si="8"/>
        <v/>
      </c>
      <c r="Q41" s="28"/>
      <c r="R41" s="66"/>
      <c r="S41" s="66"/>
      <c r="T41" s="66"/>
      <c r="W41" s="26" t="str">
        <f t="shared" si="9"/>
        <v/>
      </c>
      <c r="X41" s="27" t="str">
        <f t="shared" si="10"/>
        <v/>
      </c>
      <c r="Y41" s="27" t="str">
        <f t="shared" si="11"/>
        <v/>
      </c>
      <c r="Z41" s="28"/>
      <c r="AA41" s="66"/>
      <c r="AB41" s="66"/>
      <c r="AC41" s="66"/>
      <c r="AF41" s="26" t="str">
        <f t="shared" si="12"/>
        <v/>
      </c>
      <c r="AG41" s="27" t="str">
        <f t="shared" si="13"/>
        <v/>
      </c>
      <c r="AH41" s="27" t="str">
        <f t="shared" si="14"/>
        <v/>
      </c>
      <c r="AI41" s="28"/>
      <c r="AJ41" s="66" t="str">
        <f t="shared" si="2"/>
        <v/>
      </c>
      <c r="AK41" s="66" t="str">
        <f t="shared" si="3"/>
        <v/>
      </c>
      <c r="AL41" s="66"/>
    </row>
    <row r="42" spans="1:38">
      <c r="A42" s="9" t="str">
        <f t="shared" si="15"/>
        <v/>
      </c>
      <c r="B42" s="9" t="str">
        <f t="shared" si="4"/>
        <v/>
      </c>
      <c r="C42" s="64"/>
      <c r="D42" s="10">
        <v>35</v>
      </c>
      <c r="E42" s="45"/>
      <c r="F42" s="45"/>
      <c r="G42" s="45"/>
      <c r="H42">
        <f>IF(ISBLANK(G42),0,VLOOKUP(G42,Table!C:D,2,FALSE))</f>
        <v>0</v>
      </c>
      <c r="I42" s="2">
        <f t="shared" si="5"/>
        <v>0</v>
      </c>
      <c r="J42" s="11" t="e">
        <f t="shared" si="0"/>
        <v>#VALUE!</v>
      </c>
      <c r="K42" s="11">
        <f t="shared" si="16"/>
        <v>0</v>
      </c>
      <c r="N42" s="23" t="str">
        <f t="shared" si="6"/>
        <v/>
      </c>
      <c r="O42" s="24" t="str">
        <f t="shared" si="7"/>
        <v/>
      </c>
      <c r="P42" s="24" t="str">
        <f t="shared" si="8"/>
        <v/>
      </c>
      <c r="Q42" s="25"/>
      <c r="R42" s="65"/>
      <c r="S42" s="65"/>
      <c r="T42" s="65"/>
      <c r="W42" s="23" t="str">
        <f t="shared" si="9"/>
        <v/>
      </c>
      <c r="X42" s="24" t="str">
        <f t="shared" si="10"/>
        <v/>
      </c>
      <c r="Y42" s="24" t="str">
        <f t="shared" si="11"/>
        <v/>
      </c>
      <c r="Z42" s="25"/>
      <c r="AA42" s="65"/>
      <c r="AB42" s="65"/>
      <c r="AC42" s="65"/>
      <c r="AF42" s="23" t="str">
        <f t="shared" si="12"/>
        <v/>
      </c>
      <c r="AG42" s="24" t="str">
        <f t="shared" si="13"/>
        <v/>
      </c>
      <c r="AH42" s="24" t="str">
        <f t="shared" si="14"/>
        <v/>
      </c>
      <c r="AI42" s="25"/>
      <c r="AJ42" s="65" t="str">
        <f t="shared" si="2"/>
        <v/>
      </c>
      <c r="AK42" s="65" t="str">
        <f t="shared" si="3"/>
        <v/>
      </c>
      <c r="AL42" s="65"/>
    </row>
    <row r="43" spans="1:38">
      <c r="A43" s="9" t="str">
        <f t="shared" si="15"/>
        <v/>
      </c>
      <c r="B43" s="9" t="str">
        <f t="shared" si="4"/>
        <v/>
      </c>
      <c r="C43" s="64"/>
      <c r="D43" s="10">
        <v>36</v>
      </c>
      <c r="E43" s="45"/>
      <c r="F43" s="45"/>
      <c r="G43" s="45"/>
      <c r="H43">
        <f>IF(ISBLANK(G43),0,VLOOKUP(G43,Table!C:D,2,FALSE))</f>
        <v>0</v>
      </c>
      <c r="I43" s="2">
        <f t="shared" si="5"/>
        <v>0</v>
      </c>
      <c r="J43" s="11" t="e">
        <f t="shared" si="0"/>
        <v>#VALUE!</v>
      </c>
      <c r="K43" s="11">
        <f t="shared" si="16"/>
        <v>0</v>
      </c>
      <c r="N43" s="26" t="str">
        <f t="shared" si="6"/>
        <v/>
      </c>
      <c r="O43" s="27" t="str">
        <f t="shared" si="7"/>
        <v/>
      </c>
      <c r="P43" s="27" t="str">
        <f t="shared" si="8"/>
        <v/>
      </c>
      <c r="Q43" s="28"/>
      <c r="R43" s="66"/>
      <c r="S43" s="66"/>
      <c r="T43" s="66"/>
      <c r="W43" s="26" t="str">
        <f t="shared" si="9"/>
        <v/>
      </c>
      <c r="X43" s="27" t="str">
        <f t="shared" si="10"/>
        <v/>
      </c>
      <c r="Y43" s="27" t="str">
        <f t="shared" si="11"/>
        <v/>
      </c>
      <c r="Z43" s="28"/>
      <c r="AA43" s="66"/>
      <c r="AB43" s="66"/>
      <c r="AC43" s="66"/>
      <c r="AF43" s="26" t="str">
        <f t="shared" si="12"/>
        <v/>
      </c>
      <c r="AG43" s="27" t="str">
        <f t="shared" si="13"/>
        <v/>
      </c>
      <c r="AH43" s="27" t="str">
        <f t="shared" si="14"/>
        <v/>
      </c>
      <c r="AI43" s="28"/>
      <c r="AJ43" s="66" t="str">
        <f t="shared" si="2"/>
        <v/>
      </c>
      <c r="AK43" s="66" t="str">
        <f t="shared" si="3"/>
        <v/>
      </c>
      <c r="AL43" s="66"/>
    </row>
    <row r="44" spans="1:38">
      <c r="A44" s="9" t="str">
        <f t="shared" si="15"/>
        <v/>
      </c>
      <c r="B44" s="9" t="str">
        <f t="shared" si="4"/>
        <v/>
      </c>
      <c r="C44" s="64"/>
      <c r="D44" s="10">
        <v>37</v>
      </c>
      <c r="E44" s="45"/>
      <c r="F44" s="45"/>
      <c r="G44" s="45"/>
      <c r="H44">
        <f>IF(ISBLANK(G44),0,VLOOKUP(G44,Table!C:D,2,FALSE))</f>
        <v>0</v>
      </c>
      <c r="I44" s="2">
        <f t="shared" si="5"/>
        <v>0</v>
      </c>
      <c r="J44" s="11" t="e">
        <f t="shared" si="0"/>
        <v>#VALUE!</v>
      </c>
      <c r="K44" s="11">
        <f t="shared" si="16"/>
        <v>0</v>
      </c>
      <c r="N44" s="23" t="str">
        <f t="shared" si="6"/>
        <v/>
      </c>
      <c r="O44" s="24" t="str">
        <f t="shared" si="7"/>
        <v/>
      </c>
      <c r="P44" s="24" t="str">
        <f t="shared" si="8"/>
        <v/>
      </c>
      <c r="Q44" s="25"/>
      <c r="R44" s="65"/>
      <c r="S44" s="65"/>
      <c r="T44" s="65"/>
      <c r="W44" s="23" t="str">
        <f t="shared" si="9"/>
        <v/>
      </c>
      <c r="X44" s="24" t="str">
        <f t="shared" si="10"/>
        <v/>
      </c>
      <c r="Y44" s="24" t="str">
        <f t="shared" si="11"/>
        <v/>
      </c>
      <c r="Z44" s="25"/>
      <c r="AA44" s="65"/>
      <c r="AB44" s="65"/>
      <c r="AC44" s="65"/>
      <c r="AF44" s="23" t="str">
        <f t="shared" si="12"/>
        <v/>
      </c>
      <c r="AG44" s="24" t="str">
        <f t="shared" si="13"/>
        <v/>
      </c>
      <c r="AH44" s="24" t="str">
        <f t="shared" si="14"/>
        <v/>
      </c>
      <c r="AI44" s="25"/>
      <c r="AJ44" s="65" t="str">
        <f t="shared" si="2"/>
        <v/>
      </c>
      <c r="AK44" s="65" t="str">
        <f t="shared" si="3"/>
        <v/>
      </c>
      <c r="AL44" s="65"/>
    </row>
    <row r="45" spans="1:38">
      <c r="A45" s="9" t="str">
        <f t="shared" si="15"/>
        <v/>
      </c>
      <c r="B45" s="9" t="str">
        <f t="shared" si="4"/>
        <v/>
      </c>
      <c r="C45" s="64"/>
      <c r="D45" s="10">
        <v>38</v>
      </c>
      <c r="E45" s="45"/>
      <c r="F45" s="45"/>
      <c r="G45" s="45"/>
      <c r="H45">
        <f>IF(ISBLANK(G45),0,VLOOKUP(G45,Table!C:D,2,FALSE))</f>
        <v>0</v>
      </c>
      <c r="I45" s="2">
        <f t="shared" si="5"/>
        <v>0</v>
      </c>
      <c r="J45" s="11" t="e">
        <f t="shared" si="0"/>
        <v>#VALUE!</v>
      </c>
      <c r="K45" s="11">
        <f t="shared" si="16"/>
        <v>0</v>
      </c>
      <c r="N45" s="26" t="str">
        <f t="shared" si="6"/>
        <v/>
      </c>
      <c r="O45" s="27" t="str">
        <f t="shared" si="7"/>
        <v/>
      </c>
      <c r="P45" s="27" t="str">
        <f t="shared" si="8"/>
        <v/>
      </c>
      <c r="Q45" s="28"/>
      <c r="R45" s="66"/>
      <c r="S45" s="66"/>
      <c r="T45" s="66"/>
      <c r="W45" s="26" t="str">
        <f t="shared" si="9"/>
        <v/>
      </c>
      <c r="X45" s="27" t="str">
        <f t="shared" si="10"/>
        <v/>
      </c>
      <c r="Y45" s="27" t="str">
        <f t="shared" si="11"/>
        <v/>
      </c>
      <c r="Z45" s="28"/>
      <c r="AA45" s="66"/>
      <c r="AB45" s="66"/>
      <c r="AC45" s="66"/>
      <c r="AF45" s="26" t="str">
        <f t="shared" si="12"/>
        <v/>
      </c>
      <c r="AG45" s="27" t="str">
        <f t="shared" si="13"/>
        <v/>
      </c>
      <c r="AH45" s="27" t="str">
        <f t="shared" si="14"/>
        <v/>
      </c>
      <c r="AI45" s="28"/>
      <c r="AJ45" s="66" t="str">
        <f t="shared" si="2"/>
        <v/>
      </c>
      <c r="AK45" s="66" t="str">
        <f t="shared" si="3"/>
        <v/>
      </c>
      <c r="AL45" s="66"/>
    </row>
    <row r="46" spans="1:38">
      <c r="A46" s="9" t="str">
        <f t="shared" si="15"/>
        <v/>
      </c>
      <c r="B46" s="9" t="str">
        <f t="shared" si="4"/>
        <v/>
      </c>
      <c r="C46" s="64"/>
      <c r="D46" s="10">
        <v>39</v>
      </c>
      <c r="E46" s="45"/>
      <c r="F46" s="45"/>
      <c r="G46" s="45"/>
      <c r="H46">
        <f>IF(ISBLANK(G46),0,VLOOKUP(G46,Table!C:D,2,FALSE))</f>
        <v>0</v>
      </c>
      <c r="I46" s="2">
        <f t="shared" si="5"/>
        <v>0</v>
      </c>
      <c r="J46" s="11" t="e">
        <f t="shared" si="0"/>
        <v>#VALUE!</v>
      </c>
      <c r="K46" s="11">
        <f t="shared" si="16"/>
        <v>0</v>
      </c>
      <c r="N46" s="23" t="str">
        <f t="shared" si="6"/>
        <v/>
      </c>
      <c r="O46" s="24" t="str">
        <f t="shared" si="7"/>
        <v/>
      </c>
      <c r="P46" s="24" t="str">
        <f t="shared" si="8"/>
        <v/>
      </c>
      <c r="Q46" s="25"/>
      <c r="R46" s="65"/>
      <c r="S46" s="65"/>
      <c r="T46" s="65"/>
      <c r="W46" s="23" t="str">
        <f t="shared" si="9"/>
        <v/>
      </c>
      <c r="X46" s="24" t="str">
        <f t="shared" si="10"/>
        <v/>
      </c>
      <c r="Y46" s="24" t="str">
        <f t="shared" si="11"/>
        <v/>
      </c>
      <c r="Z46" s="25"/>
      <c r="AA46" s="65"/>
      <c r="AB46" s="65"/>
      <c r="AC46" s="65"/>
      <c r="AF46" s="23" t="str">
        <f t="shared" si="12"/>
        <v/>
      </c>
      <c r="AG46" s="24" t="str">
        <f t="shared" si="13"/>
        <v/>
      </c>
      <c r="AH46" s="24" t="str">
        <f t="shared" si="14"/>
        <v/>
      </c>
      <c r="AI46" s="25"/>
      <c r="AJ46" s="65" t="str">
        <f t="shared" si="2"/>
        <v/>
      </c>
      <c r="AK46" s="65" t="str">
        <f t="shared" si="3"/>
        <v/>
      </c>
      <c r="AL46" s="65"/>
    </row>
    <row r="47" spans="1:38">
      <c r="A47" s="9" t="str">
        <f t="shared" si="15"/>
        <v/>
      </c>
      <c r="B47" s="9" t="str">
        <f t="shared" si="4"/>
        <v/>
      </c>
      <c r="C47" s="64"/>
      <c r="D47" s="10">
        <v>40</v>
      </c>
      <c r="E47" s="45"/>
      <c r="F47" s="45"/>
      <c r="G47" s="45"/>
      <c r="H47">
        <f>IF(ISBLANK(G47),0,VLOOKUP(G47,Table!C:D,2,FALSE))</f>
        <v>0</v>
      </c>
      <c r="I47" s="2">
        <f t="shared" si="5"/>
        <v>0</v>
      </c>
      <c r="J47" s="11" t="e">
        <f t="shared" si="0"/>
        <v>#VALUE!</v>
      </c>
      <c r="K47" s="11">
        <f t="shared" si="16"/>
        <v>0</v>
      </c>
      <c r="N47" s="26" t="str">
        <f t="shared" si="6"/>
        <v/>
      </c>
      <c r="O47" s="27" t="str">
        <f t="shared" si="7"/>
        <v/>
      </c>
      <c r="P47" s="27" t="str">
        <f t="shared" si="8"/>
        <v/>
      </c>
      <c r="Q47" s="28"/>
      <c r="R47" s="66"/>
      <c r="S47" s="66"/>
      <c r="T47" s="66"/>
      <c r="W47" s="26" t="str">
        <f t="shared" si="9"/>
        <v/>
      </c>
      <c r="X47" s="27" t="str">
        <f t="shared" si="10"/>
        <v/>
      </c>
      <c r="Y47" s="27" t="str">
        <f t="shared" si="11"/>
        <v/>
      </c>
      <c r="Z47" s="28"/>
      <c r="AA47" s="66"/>
      <c r="AB47" s="66"/>
      <c r="AC47" s="66"/>
      <c r="AF47" s="26" t="str">
        <f t="shared" si="12"/>
        <v/>
      </c>
      <c r="AG47" s="27" t="str">
        <f t="shared" si="13"/>
        <v/>
      </c>
      <c r="AH47" s="27" t="str">
        <f t="shared" si="14"/>
        <v/>
      </c>
      <c r="AI47" s="28"/>
      <c r="AJ47" s="66" t="str">
        <f t="shared" si="2"/>
        <v/>
      </c>
      <c r="AK47" s="66" t="str">
        <f t="shared" si="3"/>
        <v/>
      </c>
      <c r="AL47" s="66"/>
    </row>
    <row r="48" spans="1:38">
      <c r="A48" s="9" t="str">
        <f t="shared" si="15"/>
        <v/>
      </c>
      <c r="B48" s="9" t="str">
        <f t="shared" si="4"/>
        <v/>
      </c>
      <c r="C48" s="64"/>
      <c r="D48" s="10">
        <v>41</v>
      </c>
      <c r="E48" s="45"/>
      <c r="F48" s="45"/>
      <c r="G48" s="45"/>
      <c r="H48">
        <f>IF(ISBLANK(G48),0,VLOOKUP(G48,Table!C:D,2,FALSE))</f>
        <v>0</v>
      </c>
      <c r="I48" s="2">
        <f t="shared" si="5"/>
        <v>0</v>
      </c>
      <c r="J48" s="11" t="e">
        <f t="shared" si="0"/>
        <v>#VALUE!</v>
      </c>
      <c r="K48" s="11">
        <f t="shared" si="16"/>
        <v>0</v>
      </c>
      <c r="N48" s="23" t="str">
        <f t="shared" si="6"/>
        <v/>
      </c>
      <c r="O48" s="24" t="str">
        <f t="shared" si="7"/>
        <v/>
      </c>
      <c r="P48" s="24" t="str">
        <f t="shared" si="8"/>
        <v/>
      </c>
      <c r="Q48" s="25"/>
      <c r="R48" s="65"/>
      <c r="S48" s="65"/>
      <c r="T48" s="65"/>
      <c r="W48" s="23" t="str">
        <f t="shared" si="9"/>
        <v/>
      </c>
      <c r="X48" s="24" t="str">
        <f t="shared" si="10"/>
        <v/>
      </c>
      <c r="Y48" s="24" t="str">
        <f t="shared" si="11"/>
        <v/>
      </c>
      <c r="Z48" s="25"/>
      <c r="AA48" s="65"/>
      <c r="AB48" s="65"/>
      <c r="AC48" s="65"/>
      <c r="AF48" s="23" t="str">
        <f t="shared" si="12"/>
        <v/>
      </c>
      <c r="AG48" s="24" t="str">
        <f t="shared" si="13"/>
        <v/>
      </c>
      <c r="AH48" s="24" t="str">
        <f t="shared" si="14"/>
        <v/>
      </c>
      <c r="AI48" s="25"/>
      <c r="AJ48" s="65" t="str">
        <f t="shared" si="2"/>
        <v/>
      </c>
      <c r="AK48" s="65" t="str">
        <f t="shared" si="3"/>
        <v/>
      </c>
      <c r="AL48" s="65"/>
    </row>
    <row r="49" spans="1:38">
      <c r="A49" s="9" t="str">
        <f t="shared" si="15"/>
        <v/>
      </c>
      <c r="B49" s="9" t="str">
        <f t="shared" si="4"/>
        <v/>
      </c>
      <c r="C49" s="64"/>
      <c r="D49" s="10">
        <v>42</v>
      </c>
      <c r="E49" s="45"/>
      <c r="F49" s="45"/>
      <c r="G49" s="45"/>
      <c r="H49">
        <f>IF(ISBLANK(G49),0,VLOOKUP(G49,Table!C:D,2,FALSE))</f>
        <v>0</v>
      </c>
      <c r="I49" s="2">
        <f t="shared" si="5"/>
        <v>0</v>
      </c>
      <c r="J49" s="11" t="e">
        <f t="shared" si="0"/>
        <v>#VALUE!</v>
      </c>
      <c r="K49" s="11">
        <f t="shared" si="16"/>
        <v>0</v>
      </c>
      <c r="N49" s="26" t="str">
        <f t="shared" si="6"/>
        <v/>
      </c>
      <c r="O49" s="27" t="str">
        <f t="shared" si="7"/>
        <v/>
      </c>
      <c r="P49" s="27" t="str">
        <f t="shared" si="8"/>
        <v/>
      </c>
      <c r="Q49" s="28"/>
      <c r="R49" s="66"/>
      <c r="S49" s="66"/>
      <c r="T49" s="66"/>
      <c r="W49" s="26" t="str">
        <f t="shared" si="9"/>
        <v/>
      </c>
      <c r="X49" s="27" t="str">
        <f t="shared" si="10"/>
        <v/>
      </c>
      <c r="Y49" s="27" t="str">
        <f t="shared" si="11"/>
        <v/>
      </c>
      <c r="Z49" s="28"/>
      <c r="AA49" s="66"/>
      <c r="AB49" s="66"/>
      <c r="AC49" s="66"/>
      <c r="AF49" s="26" t="str">
        <f t="shared" si="12"/>
        <v/>
      </c>
      <c r="AG49" s="27" t="str">
        <f t="shared" si="13"/>
        <v/>
      </c>
      <c r="AH49" s="27" t="str">
        <f t="shared" si="14"/>
        <v/>
      </c>
      <c r="AI49" s="28"/>
      <c r="AJ49" s="66" t="str">
        <f t="shared" si="2"/>
        <v/>
      </c>
      <c r="AK49" s="66" t="str">
        <f t="shared" si="3"/>
        <v/>
      </c>
      <c r="AL49" s="66"/>
    </row>
    <row r="50" spans="1:38">
      <c r="A50" s="9" t="str">
        <f t="shared" si="15"/>
        <v/>
      </c>
      <c r="B50" s="9" t="str">
        <f t="shared" si="4"/>
        <v/>
      </c>
      <c r="C50" s="64"/>
      <c r="D50" s="10">
        <v>43</v>
      </c>
      <c r="E50" s="45"/>
      <c r="F50" s="45"/>
      <c r="G50" s="45"/>
      <c r="H50">
        <f>IF(ISBLANK(G50),0,VLOOKUP(G50,Table!C:D,2,FALSE))</f>
        <v>0</v>
      </c>
      <c r="I50" s="2">
        <f t="shared" si="5"/>
        <v>0</v>
      </c>
      <c r="J50" s="11" t="e">
        <f t="shared" si="0"/>
        <v>#VALUE!</v>
      </c>
      <c r="K50" s="11">
        <f t="shared" si="16"/>
        <v>0</v>
      </c>
      <c r="N50" s="23" t="str">
        <f t="shared" si="6"/>
        <v/>
      </c>
      <c r="O50" s="24" t="str">
        <f t="shared" si="7"/>
        <v/>
      </c>
      <c r="P50" s="24" t="str">
        <f t="shared" si="8"/>
        <v/>
      </c>
      <c r="Q50" s="25"/>
      <c r="R50" s="65"/>
      <c r="S50" s="65"/>
      <c r="T50" s="65"/>
      <c r="W50" s="23" t="str">
        <f t="shared" si="9"/>
        <v/>
      </c>
      <c r="X50" s="24" t="str">
        <f t="shared" si="10"/>
        <v/>
      </c>
      <c r="Y50" s="24" t="str">
        <f t="shared" si="11"/>
        <v/>
      </c>
      <c r="Z50" s="25"/>
      <c r="AA50" s="65"/>
      <c r="AB50" s="65"/>
      <c r="AC50" s="65"/>
      <c r="AF50" s="23" t="str">
        <f t="shared" si="12"/>
        <v/>
      </c>
      <c r="AG50" s="24" t="str">
        <f t="shared" si="13"/>
        <v/>
      </c>
      <c r="AH50" s="24" t="str">
        <f t="shared" si="14"/>
        <v/>
      </c>
      <c r="AI50" s="25"/>
      <c r="AJ50" s="65" t="str">
        <f t="shared" si="2"/>
        <v/>
      </c>
      <c r="AK50" s="65" t="str">
        <f t="shared" si="3"/>
        <v/>
      </c>
      <c r="AL50" s="65"/>
    </row>
    <row r="51" spans="1:38">
      <c r="A51" s="9" t="str">
        <f t="shared" si="15"/>
        <v/>
      </c>
      <c r="B51" s="9" t="str">
        <f t="shared" si="4"/>
        <v/>
      </c>
      <c r="C51" s="64"/>
      <c r="D51" s="10">
        <v>44</v>
      </c>
      <c r="E51" s="45"/>
      <c r="F51" s="45"/>
      <c r="G51" s="45"/>
      <c r="H51">
        <f>IF(ISBLANK(G51),0,VLOOKUP(G51,Table!C:D,2,FALSE))</f>
        <v>0</v>
      </c>
      <c r="I51" s="2">
        <f t="shared" si="5"/>
        <v>0</v>
      </c>
      <c r="J51" s="11" t="e">
        <f t="shared" si="0"/>
        <v>#VALUE!</v>
      </c>
      <c r="K51" s="11">
        <f t="shared" si="16"/>
        <v>0</v>
      </c>
      <c r="N51" s="26" t="str">
        <f t="shared" si="6"/>
        <v/>
      </c>
      <c r="O51" s="27" t="str">
        <f t="shared" si="7"/>
        <v/>
      </c>
      <c r="P51" s="27" t="str">
        <f t="shared" si="8"/>
        <v/>
      </c>
      <c r="Q51" s="28"/>
      <c r="R51" s="66"/>
      <c r="S51" s="66"/>
      <c r="T51" s="66"/>
      <c r="W51" s="26" t="str">
        <f t="shared" si="9"/>
        <v/>
      </c>
      <c r="X51" s="27" t="str">
        <f t="shared" si="10"/>
        <v/>
      </c>
      <c r="Y51" s="27" t="str">
        <f t="shared" si="11"/>
        <v/>
      </c>
      <c r="Z51" s="28"/>
      <c r="AA51" s="66"/>
      <c r="AB51" s="66"/>
      <c r="AC51" s="66"/>
      <c r="AF51" s="26" t="str">
        <f t="shared" si="12"/>
        <v/>
      </c>
      <c r="AG51" s="27" t="str">
        <f t="shared" si="13"/>
        <v/>
      </c>
      <c r="AH51" s="27" t="str">
        <f t="shared" si="14"/>
        <v/>
      </c>
      <c r="AI51" s="28"/>
      <c r="AJ51" s="66" t="str">
        <f t="shared" si="2"/>
        <v/>
      </c>
      <c r="AK51" s="66" t="str">
        <f t="shared" si="3"/>
        <v/>
      </c>
      <c r="AL51" s="66"/>
    </row>
    <row r="52" spans="1:38">
      <c r="A52" s="9" t="str">
        <f t="shared" si="15"/>
        <v/>
      </c>
      <c r="B52" s="9" t="str">
        <f t="shared" si="4"/>
        <v/>
      </c>
      <c r="C52" s="64"/>
      <c r="D52" s="10">
        <v>45</v>
      </c>
      <c r="E52" s="45"/>
      <c r="F52" s="45"/>
      <c r="G52" s="45"/>
      <c r="H52">
        <f>IF(ISBLANK(G52),0,VLOOKUP(G52,Table!C:D,2,FALSE))</f>
        <v>0</v>
      </c>
      <c r="I52" s="2">
        <f t="shared" si="5"/>
        <v>0</v>
      </c>
      <c r="J52" s="11" t="e">
        <f t="shared" si="0"/>
        <v>#VALUE!</v>
      </c>
      <c r="K52" s="11">
        <f t="shared" si="16"/>
        <v>0</v>
      </c>
      <c r="N52" s="23" t="str">
        <f t="shared" si="6"/>
        <v/>
      </c>
      <c r="O52" s="24" t="str">
        <f t="shared" si="7"/>
        <v/>
      </c>
      <c r="P52" s="24" t="str">
        <f t="shared" si="8"/>
        <v/>
      </c>
      <c r="Q52" s="25"/>
      <c r="R52" s="65"/>
      <c r="S52" s="65"/>
      <c r="T52" s="65"/>
      <c r="W52" s="23" t="str">
        <f t="shared" si="9"/>
        <v/>
      </c>
      <c r="X52" s="24" t="str">
        <f t="shared" si="10"/>
        <v/>
      </c>
      <c r="Y52" s="24" t="str">
        <f t="shared" si="11"/>
        <v/>
      </c>
      <c r="Z52" s="25"/>
      <c r="AA52" s="65"/>
      <c r="AB52" s="65"/>
      <c r="AC52" s="65"/>
      <c r="AF52" s="23" t="str">
        <f t="shared" si="12"/>
        <v/>
      </c>
      <c r="AG52" s="24" t="str">
        <f t="shared" si="13"/>
        <v/>
      </c>
      <c r="AH52" s="24" t="str">
        <f t="shared" si="14"/>
        <v/>
      </c>
      <c r="AI52" s="25"/>
      <c r="AJ52" s="65" t="str">
        <f t="shared" si="2"/>
        <v/>
      </c>
      <c r="AK52" s="65" t="str">
        <f t="shared" si="3"/>
        <v/>
      </c>
      <c r="AL52" s="65"/>
    </row>
    <row r="53" spans="1:38">
      <c r="A53" s="9" t="str">
        <f t="shared" si="15"/>
        <v/>
      </c>
      <c r="B53" s="9" t="str">
        <f t="shared" si="4"/>
        <v/>
      </c>
      <c r="C53" s="64"/>
      <c r="D53" s="10">
        <v>46</v>
      </c>
      <c r="E53" s="45"/>
      <c r="F53" s="45"/>
      <c r="G53" s="45"/>
      <c r="H53">
        <f>IF(ISBLANK(G53),0,VLOOKUP(G53,Table!C:D,2,FALSE))</f>
        <v>0</v>
      </c>
      <c r="I53" s="2">
        <f t="shared" si="5"/>
        <v>0</v>
      </c>
      <c r="J53" s="11" t="e">
        <f t="shared" si="0"/>
        <v>#VALUE!</v>
      </c>
      <c r="K53" s="11">
        <f t="shared" si="16"/>
        <v>0</v>
      </c>
      <c r="N53" s="26" t="str">
        <f t="shared" si="6"/>
        <v/>
      </c>
      <c r="O53" s="27" t="str">
        <f t="shared" si="7"/>
        <v/>
      </c>
      <c r="P53" s="27" t="str">
        <f t="shared" si="8"/>
        <v/>
      </c>
      <c r="Q53" s="28"/>
      <c r="R53" s="66"/>
      <c r="S53" s="66"/>
      <c r="T53" s="66"/>
      <c r="W53" s="26" t="str">
        <f t="shared" si="9"/>
        <v/>
      </c>
      <c r="X53" s="27" t="str">
        <f t="shared" si="10"/>
        <v/>
      </c>
      <c r="Y53" s="27" t="str">
        <f t="shared" si="11"/>
        <v/>
      </c>
      <c r="Z53" s="28"/>
      <c r="AA53" s="66"/>
      <c r="AB53" s="66"/>
      <c r="AC53" s="66"/>
      <c r="AF53" s="26" t="str">
        <f t="shared" si="12"/>
        <v/>
      </c>
      <c r="AG53" s="27" t="str">
        <f t="shared" si="13"/>
        <v/>
      </c>
      <c r="AH53" s="27" t="str">
        <f t="shared" si="14"/>
        <v/>
      </c>
      <c r="AI53" s="28"/>
      <c r="AJ53" s="66" t="str">
        <f t="shared" si="2"/>
        <v/>
      </c>
      <c r="AK53" s="66" t="str">
        <f t="shared" si="3"/>
        <v/>
      </c>
      <c r="AL53" s="66"/>
    </row>
    <row r="54" spans="1:38">
      <c r="A54" s="9" t="str">
        <f t="shared" si="15"/>
        <v/>
      </c>
      <c r="B54" s="9" t="str">
        <f t="shared" si="4"/>
        <v/>
      </c>
      <c r="C54" s="64"/>
      <c r="D54" s="10">
        <v>47</v>
      </c>
      <c r="E54" s="45"/>
      <c r="F54" s="45"/>
      <c r="G54" s="45"/>
      <c r="H54">
        <f>IF(ISBLANK(G54),0,VLOOKUP(G54,Table!C:D,2,FALSE))</f>
        <v>0</v>
      </c>
      <c r="I54" s="2">
        <f t="shared" si="5"/>
        <v>0</v>
      </c>
      <c r="J54" s="11" t="e">
        <f t="shared" si="0"/>
        <v>#VALUE!</v>
      </c>
      <c r="K54" s="11">
        <f t="shared" si="16"/>
        <v>0</v>
      </c>
      <c r="N54" s="23" t="str">
        <f t="shared" si="6"/>
        <v/>
      </c>
      <c r="O54" s="24" t="str">
        <f t="shared" si="7"/>
        <v/>
      </c>
      <c r="P54" s="24" t="str">
        <f t="shared" si="8"/>
        <v/>
      </c>
      <c r="Q54" s="25"/>
      <c r="R54" s="65"/>
      <c r="S54" s="65"/>
      <c r="T54" s="65"/>
      <c r="W54" s="23" t="str">
        <f t="shared" si="9"/>
        <v/>
      </c>
      <c r="X54" s="24" t="str">
        <f t="shared" si="10"/>
        <v/>
      </c>
      <c r="Y54" s="24" t="str">
        <f t="shared" si="11"/>
        <v/>
      </c>
      <c r="Z54" s="25"/>
      <c r="AA54" s="65"/>
      <c r="AB54" s="65"/>
      <c r="AC54" s="65"/>
      <c r="AF54" s="23" t="str">
        <f t="shared" si="12"/>
        <v/>
      </c>
      <c r="AG54" s="24" t="str">
        <f t="shared" si="13"/>
        <v/>
      </c>
      <c r="AH54" s="24" t="str">
        <f t="shared" si="14"/>
        <v/>
      </c>
      <c r="AI54" s="25"/>
      <c r="AJ54" s="65" t="str">
        <f t="shared" si="2"/>
        <v/>
      </c>
      <c r="AK54" s="65" t="str">
        <f t="shared" si="3"/>
        <v/>
      </c>
      <c r="AL54" s="65"/>
    </row>
    <row r="55" spans="1:38">
      <c r="A55" s="9" t="str">
        <f t="shared" si="15"/>
        <v/>
      </c>
      <c r="B55" s="9" t="str">
        <f t="shared" si="4"/>
        <v/>
      </c>
      <c r="C55" s="64"/>
      <c r="D55" s="10">
        <v>48</v>
      </c>
      <c r="E55" s="45"/>
      <c r="F55" s="45"/>
      <c r="G55" s="45"/>
      <c r="H55">
        <f>IF(ISBLANK(G55),0,VLOOKUP(G55,Table!C:D,2,FALSE))</f>
        <v>0</v>
      </c>
      <c r="I55" s="2">
        <f t="shared" si="5"/>
        <v>0</v>
      </c>
      <c r="J55" s="11" t="e">
        <f t="shared" si="0"/>
        <v>#VALUE!</v>
      </c>
      <c r="K55" s="11">
        <f t="shared" si="16"/>
        <v>0</v>
      </c>
      <c r="N55" s="26" t="str">
        <f t="shared" si="6"/>
        <v/>
      </c>
      <c r="O55" s="27" t="str">
        <f t="shared" si="7"/>
        <v/>
      </c>
      <c r="P55" s="27" t="str">
        <f t="shared" si="8"/>
        <v/>
      </c>
      <c r="Q55" s="28"/>
      <c r="R55" s="66"/>
      <c r="S55" s="66"/>
      <c r="T55" s="66"/>
      <c r="W55" s="26" t="str">
        <f t="shared" si="9"/>
        <v/>
      </c>
      <c r="X55" s="27" t="str">
        <f t="shared" si="10"/>
        <v/>
      </c>
      <c r="Y55" s="27" t="str">
        <f t="shared" si="11"/>
        <v/>
      </c>
      <c r="Z55" s="28"/>
      <c r="AA55" s="66"/>
      <c r="AB55" s="66"/>
      <c r="AC55" s="66"/>
      <c r="AF55" s="26" t="str">
        <f t="shared" si="12"/>
        <v/>
      </c>
      <c r="AG55" s="27" t="str">
        <f t="shared" si="13"/>
        <v/>
      </c>
      <c r="AH55" s="27" t="str">
        <f t="shared" si="14"/>
        <v/>
      </c>
      <c r="AI55" s="28"/>
      <c r="AJ55" s="66" t="str">
        <f t="shared" si="2"/>
        <v/>
      </c>
      <c r="AK55" s="66" t="str">
        <f t="shared" si="3"/>
        <v/>
      </c>
      <c r="AL55" s="66"/>
    </row>
    <row r="56" spans="1:38">
      <c r="A56" s="9" t="str">
        <f t="shared" si="15"/>
        <v/>
      </c>
      <c r="B56" s="9" t="str">
        <f t="shared" si="4"/>
        <v/>
      </c>
      <c r="C56" s="64"/>
      <c r="D56" s="10">
        <v>49</v>
      </c>
      <c r="E56" s="45"/>
      <c r="F56" s="45"/>
      <c r="G56" s="45"/>
      <c r="H56">
        <f>IF(ISBLANK(G56),0,VLOOKUP(G56,Table!C:D,2,FALSE))</f>
        <v>0</v>
      </c>
      <c r="I56" s="2">
        <f t="shared" si="5"/>
        <v>0</v>
      </c>
      <c r="J56" s="11" t="e">
        <f t="shared" si="0"/>
        <v>#VALUE!</v>
      </c>
      <c r="K56" s="11">
        <f t="shared" si="16"/>
        <v>0</v>
      </c>
      <c r="N56" s="23" t="str">
        <f t="shared" si="6"/>
        <v/>
      </c>
      <c r="O56" s="24" t="str">
        <f t="shared" si="7"/>
        <v/>
      </c>
      <c r="P56" s="24" t="str">
        <f t="shared" si="8"/>
        <v/>
      </c>
      <c r="Q56" s="25"/>
      <c r="R56" s="65"/>
      <c r="S56" s="65"/>
      <c r="T56" s="65"/>
      <c r="W56" s="23" t="str">
        <f t="shared" si="9"/>
        <v/>
      </c>
      <c r="X56" s="24" t="str">
        <f t="shared" si="10"/>
        <v/>
      </c>
      <c r="Y56" s="24" t="str">
        <f t="shared" si="11"/>
        <v/>
      </c>
      <c r="Z56" s="25"/>
      <c r="AA56" s="65"/>
      <c r="AB56" s="65"/>
      <c r="AC56" s="65"/>
      <c r="AF56" s="23" t="str">
        <f t="shared" si="12"/>
        <v/>
      </c>
      <c r="AG56" s="24" t="str">
        <f t="shared" si="13"/>
        <v/>
      </c>
      <c r="AH56" s="24" t="str">
        <f t="shared" si="14"/>
        <v/>
      </c>
      <c r="AI56" s="25"/>
      <c r="AJ56" s="65" t="str">
        <f t="shared" si="2"/>
        <v/>
      </c>
      <c r="AK56" s="65" t="str">
        <f t="shared" si="3"/>
        <v/>
      </c>
      <c r="AL56" s="65"/>
    </row>
    <row r="57" spans="1:38">
      <c r="A57" s="9" t="str">
        <f t="shared" si="15"/>
        <v/>
      </c>
      <c r="B57" s="9" t="str">
        <f t="shared" si="4"/>
        <v/>
      </c>
      <c r="C57" s="64"/>
      <c r="D57" s="10">
        <v>50</v>
      </c>
      <c r="E57" s="45"/>
      <c r="F57" s="45"/>
      <c r="G57" s="45"/>
      <c r="H57">
        <f>IF(ISBLANK(G57),0,VLOOKUP(G57,Table!C:D,2,FALSE))</f>
        <v>0</v>
      </c>
      <c r="I57" s="2">
        <f t="shared" si="5"/>
        <v>0</v>
      </c>
      <c r="J57" s="11" t="e">
        <f t="shared" si="0"/>
        <v>#VALUE!</v>
      </c>
      <c r="K57" s="11">
        <f t="shared" si="16"/>
        <v>0</v>
      </c>
      <c r="N57" s="26" t="str">
        <f t="shared" si="6"/>
        <v/>
      </c>
      <c r="O57" s="27" t="str">
        <f t="shared" si="7"/>
        <v/>
      </c>
      <c r="P57" s="27" t="str">
        <f t="shared" si="8"/>
        <v/>
      </c>
      <c r="Q57" s="28"/>
      <c r="R57" s="66"/>
      <c r="S57" s="66"/>
      <c r="T57" s="66"/>
      <c r="W57" s="26" t="str">
        <f t="shared" si="9"/>
        <v/>
      </c>
      <c r="X57" s="27" t="str">
        <f t="shared" si="10"/>
        <v/>
      </c>
      <c r="Y57" s="27" t="str">
        <f t="shared" si="11"/>
        <v/>
      </c>
      <c r="Z57" s="28"/>
      <c r="AA57" s="66"/>
      <c r="AB57" s="66"/>
      <c r="AC57" s="66"/>
      <c r="AF57" s="26" t="str">
        <f t="shared" si="12"/>
        <v/>
      </c>
      <c r="AG57" s="27" t="str">
        <f t="shared" si="13"/>
        <v/>
      </c>
      <c r="AH57" s="27" t="str">
        <f t="shared" si="14"/>
        <v/>
      </c>
      <c r="AI57" s="28"/>
      <c r="AJ57" s="66" t="str">
        <f t="shared" si="2"/>
        <v/>
      </c>
      <c r="AK57" s="66" t="str">
        <f t="shared" si="3"/>
        <v/>
      </c>
      <c r="AL57" s="66"/>
    </row>
    <row r="58" spans="1:38">
      <c r="A58" s="9" t="str">
        <f t="shared" si="15"/>
        <v/>
      </c>
      <c r="B58" s="9" t="str">
        <f t="shared" si="4"/>
        <v/>
      </c>
      <c r="C58" s="64"/>
      <c r="D58" s="10">
        <v>51</v>
      </c>
      <c r="E58" s="45"/>
      <c r="F58" s="45"/>
      <c r="G58" s="45"/>
      <c r="H58">
        <f>IF(ISBLANK(G58),0,VLOOKUP(G58,Table!C:D,2,FALSE))</f>
        <v>0</v>
      </c>
      <c r="I58" s="2">
        <f t="shared" si="5"/>
        <v>0</v>
      </c>
      <c r="J58" s="11" t="e">
        <f t="shared" si="0"/>
        <v>#VALUE!</v>
      </c>
      <c r="K58" s="11">
        <f t="shared" si="16"/>
        <v>0</v>
      </c>
      <c r="N58" s="23" t="str">
        <f t="shared" si="6"/>
        <v/>
      </c>
      <c r="O58" s="24" t="str">
        <f t="shared" si="7"/>
        <v/>
      </c>
      <c r="P58" s="24" t="str">
        <f t="shared" si="8"/>
        <v/>
      </c>
      <c r="Q58" s="25"/>
      <c r="R58" s="65"/>
      <c r="S58" s="65"/>
      <c r="T58" s="65"/>
      <c r="W58" s="23" t="str">
        <f t="shared" si="9"/>
        <v/>
      </c>
      <c r="X58" s="24" t="str">
        <f t="shared" si="10"/>
        <v/>
      </c>
      <c r="Y58" s="24" t="str">
        <f t="shared" si="11"/>
        <v/>
      </c>
      <c r="Z58" s="25"/>
      <c r="AA58" s="65"/>
      <c r="AB58" s="65"/>
      <c r="AC58" s="65"/>
      <c r="AF58" s="23" t="str">
        <f t="shared" si="12"/>
        <v/>
      </c>
      <c r="AG58" s="24" t="str">
        <f t="shared" si="13"/>
        <v/>
      </c>
      <c r="AH58" s="24" t="str">
        <f t="shared" si="14"/>
        <v/>
      </c>
      <c r="AI58" s="25"/>
      <c r="AJ58" s="65" t="str">
        <f t="shared" si="2"/>
        <v/>
      </c>
      <c r="AK58" s="65" t="str">
        <f t="shared" si="3"/>
        <v/>
      </c>
      <c r="AL58" s="65"/>
    </row>
    <row r="59" spans="1:38">
      <c r="A59" s="9" t="str">
        <f t="shared" si="15"/>
        <v/>
      </c>
      <c r="B59" s="9" t="str">
        <f t="shared" si="4"/>
        <v/>
      </c>
      <c r="C59" s="64"/>
      <c r="D59" s="10">
        <v>52</v>
      </c>
      <c r="E59" s="45"/>
      <c r="F59" s="45"/>
      <c r="G59" s="45"/>
      <c r="H59">
        <f>IF(ISBLANK(G59),0,VLOOKUP(G59,Table!C:D,2,FALSE))</f>
        <v>0</v>
      </c>
      <c r="I59" s="2">
        <f t="shared" si="5"/>
        <v>0</v>
      </c>
      <c r="J59" s="11" t="e">
        <f t="shared" si="0"/>
        <v>#VALUE!</v>
      </c>
      <c r="K59" s="11">
        <f t="shared" si="16"/>
        <v>0</v>
      </c>
      <c r="N59" s="26" t="str">
        <f t="shared" si="6"/>
        <v/>
      </c>
      <c r="O59" s="27" t="str">
        <f t="shared" si="7"/>
        <v/>
      </c>
      <c r="P59" s="27" t="str">
        <f t="shared" si="8"/>
        <v/>
      </c>
      <c r="Q59" s="28"/>
      <c r="R59" s="66"/>
      <c r="S59" s="66"/>
      <c r="T59" s="66"/>
      <c r="W59" s="26" t="str">
        <f t="shared" si="9"/>
        <v/>
      </c>
      <c r="X59" s="27" t="str">
        <f t="shared" si="10"/>
        <v/>
      </c>
      <c r="Y59" s="27" t="str">
        <f t="shared" si="11"/>
        <v/>
      </c>
      <c r="Z59" s="28"/>
      <c r="AA59" s="66"/>
      <c r="AB59" s="66"/>
      <c r="AC59" s="66"/>
      <c r="AF59" s="26" t="str">
        <f t="shared" si="12"/>
        <v/>
      </c>
      <c r="AG59" s="27" t="str">
        <f t="shared" si="13"/>
        <v/>
      </c>
      <c r="AH59" s="27" t="str">
        <f t="shared" si="14"/>
        <v/>
      </c>
      <c r="AI59" s="28"/>
      <c r="AJ59" s="66" t="str">
        <f t="shared" si="2"/>
        <v/>
      </c>
      <c r="AK59" s="66" t="str">
        <f t="shared" si="3"/>
        <v/>
      </c>
      <c r="AL59" s="66"/>
    </row>
    <row r="60" spans="1:38">
      <c r="A60" s="9" t="str">
        <f t="shared" si="15"/>
        <v/>
      </c>
      <c r="B60" s="9" t="str">
        <f t="shared" si="4"/>
        <v/>
      </c>
      <c r="C60" s="64"/>
      <c r="D60" s="10">
        <v>53</v>
      </c>
      <c r="E60" s="45"/>
      <c r="F60" s="45"/>
      <c r="G60" s="45"/>
      <c r="H60">
        <f>IF(ISBLANK(G60),0,VLOOKUP(G60,Table!C:D,2,FALSE))</f>
        <v>0</v>
      </c>
      <c r="I60" s="2">
        <f t="shared" si="5"/>
        <v>0</v>
      </c>
      <c r="J60" s="11" t="e">
        <f t="shared" si="0"/>
        <v>#VALUE!</v>
      </c>
      <c r="K60" s="11">
        <f t="shared" si="16"/>
        <v>0</v>
      </c>
      <c r="N60" s="23" t="str">
        <f t="shared" si="6"/>
        <v/>
      </c>
      <c r="O60" s="24" t="str">
        <f t="shared" si="7"/>
        <v/>
      </c>
      <c r="P60" s="24" t="str">
        <f t="shared" si="8"/>
        <v/>
      </c>
      <c r="Q60" s="25"/>
      <c r="R60" s="65"/>
      <c r="S60" s="65"/>
      <c r="T60" s="65"/>
      <c r="W60" s="23" t="str">
        <f t="shared" si="9"/>
        <v/>
      </c>
      <c r="X60" s="24" t="str">
        <f t="shared" si="10"/>
        <v/>
      </c>
      <c r="Y60" s="24" t="str">
        <f t="shared" si="11"/>
        <v/>
      </c>
      <c r="Z60" s="25"/>
      <c r="AA60" s="65"/>
      <c r="AB60" s="65"/>
      <c r="AC60" s="65"/>
      <c r="AF60" s="23" t="str">
        <f t="shared" si="12"/>
        <v/>
      </c>
      <c r="AG60" s="24" t="str">
        <f t="shared" si="13"/>
        <v/>
      </c>
      <c r="AH60" s="24" t="str">
        <f t="shared" si="14"/>
        <v/>
      </c>
      <c r="AI60" s="25"/>
      <c r="AJ60" s="65" t="str">
        <f t="shared" si="2"/>
        <v/>
      </c>
      <c r="AK60" s="65" t="str">
        <f t="shared" si="3"/>
        <v/>
      </c>
      <c r="AL60" s="65"/>
    </row>
    <row r="61" spans="1:38">
      <c r="A61" s="9" t="str">
        <f t="shared" si="15"/>
        <v/>
      </c>
      <c r="B61" s="9" t="str">
        <f t="shared" si="4"/>
        <v/>
      </c>
      <c r="C61" s="64"/>
      <c r="D61" s="10">
        <v>54</v>
      </c>
      <c r="E61" s="45"/>
      <c r="F61" s="45"/>
      <c r="G61" s="45"/>
      <c r="H61">
        <f>IF(ISBLANK(G61),0,VLOOKUP(G61,Table!C:D,2,FALSE))</f>
        <v>0</v>
      </c>
      <c r="I61" s="2">
        <f t="shared" si="5"/>
        <v>0</v>
      </c>
      <c r="J61" s="11" t="e">
        <f t="shared" si="0"/>
        <v>#VALUE!</v>
      </c>
      <c r="K61" s="11">
        <f t="shared" si="16"/>
        <v>0</v>
      </c>
      <c r="N61" s="26" t="str">
        <f t="shared" si="6"/>
        <v/>
      </c>
      <c r="O61" s="27" t="str">
        <f t="shared" si="7"/>
        <v/>
      </c>
      <c r="P61" s="27" t="str">
        <f t="shared" si="8"/>
        <v/>
      </c>
      <c r="Q61" s="28"/>
      <c r="R61" s="66"/>
      <c r="S61" s="66"/>
      <c r="T61" s="66"/>
      <c r="W61" s="26" t="str">
        <f t="shared" si="9"/>
        <v/>
      </c>
      <c r="X61" s="27" t="str">
        <f t="shared" si="10"/>
        <v/>
      </c>
      <c r="Y61" s="27" t="str">
        <f t="shared" si="11"/>
        <v/>
      </c>
      <c r="Z61" s="28"/>
      <c r="AA61" s="66"/>
      <c r="AB61" s="66"/>
      <c r="AC61" s="66"/>
      <c r="AF61" s="26" t="str">
        <f t="shared" si="12"/>
        <v/>
      </c>
      <c r="AG61" s="27" t="str">
        <f t="shared" si="13"/>
        <v/>
      </c>
      <c r="AH61" s="27" t="str">
        <f t="shared" si="14"/>
        <v/>
      </c>
      <c r="AI61" s="28"/>
      <c r="AJ61" s="66" t="str">
        <f t="shared" si="2"/>
        <v/>
      </c>
      <c r="AK61" s="66" t="str">
        <f t="shared" si="3"/>
        <v/>
      </c>
      <c r="AL61" s="66"/>
    </row>
    <row r="62" spans="1:38">
      <c r="A62" s="9" t="str">
        <f t="shared" si="15"/>
        <v/>
      </c>
      <c r="B62" s="9" t="str">
        <f t="shared" si="4"/>
        <v/>
      </c>
      <c r="C62" s="64"/>
      <c r="D62" s="10">
        <v>55</v>
      </c>
      <c r="E62" s="45"/>
      <c r="F62" s="45"/>
      <c r="G62" s="45"/>
      <c r="H62">
        <f>IF(ISBLANK(G62),0,VLOOKUP(G62,Table!C:D,2,FALSE))</f>
        <v>0</v>
      </c>
      <c r="I62" s="2">
        <f t="shared" si="5"/>
        <v>0</v>
      </c>
      <c r="J62" s="11" t="e">
        <f t="shared" si="0"/>
        <v>#VALUE!</v>
      </c>
      <c r="K62" s="11">
        <f t="shared" si="16"/>
        <v>0</v>
      </c>
      <c r="N62" s="23" t="str">
        <f t="shared" si="6"/>
        <v/>
      </c>
      <c r="O62" s="24" t="str">
        <f t="shared" si="7"/>
        <v/>
      </c>
      <c r="P62" s="24" t="str">
        <f t="shared" si="8"/>
        <v/>
      </c>
      <c r="Q62" s="25"/>
      <c r="R62" s="65"/>
      <c r="S62" s="65"/>
      <c r="T62" s="65"/>
      <c r="W62" s="23" t="str">
        <f t="shared" si="9"/>
        <v/>
      </c>
      <c r="X62" s="24" t="str">
        <f t="shared" si="10"/>
        <v/>
      </c>
      <c r="Y62" s="24" t="str">
        <f t="shared" si="11"/>
        <v/>
      </c>
      <c r="Z62" s="25"/>
      <c r="AA62" s="65"/>
      <c r="AB62" s="65"/>
      <c r="AC62" s="65"/>
      <c r="AF62" s="23" t="str">
        <f t="shared" si="12"/>
        <v/>
      </c>
      <c r="AG62" s="24" t="str">
        <f t="shared" si="13"/>
        <v/>
      </c>
      <c r="AH62" s="24" t="str">
        <f t="shared" si="14"/>
        <v/>
      </c>
      <c r="AI62" s="25"/>
      <c r="AJ62" s="65" t="str">
        <f t="shared" si="2"/>
        <v/>
      </c>
      <c r="AK62" s="65" t="str">
        <f t="shared" si="3"/>
        <v/>
      </c>
      <c r="AL62" s="65"/>
    </row>
    <row r="63" spans="1:38">
      <c r="A63" s="9" t="str">
        <f t="shared" si="15"/>
        <v/>
      </c>
      <c r="B63" s="9" t="str">
        <f t="shared" si="4"/>
        <v/>
      </c>
      <c r="C63" s="64"/>
      <c r="D63" s="10">
        <v>56</v>
      </c>
      <c r="E63" s="45"/>
      <c r="F63" s="45"/>
      <c r="G63" s="45"/>
      <c r="H63">
        <f>IF(ISBLANK(G63),0,VLOOKUP(G63,Table!C:D,2,FALSE))</f>
        <v>0</v>
      </c>
      <c r="I63" s="2">
        <f t="shared" si="5"/>
        <v>0</v>
      </c>
      <c r="J63" s="11" t="e">
        <f t="shared" si="0"/>
        <v>#VALUE!</v>
      </c>
      <c r="K63" s="11">
        <f t="shared" si="16"/>
        <v>0</v>
      </c>
      <c r="N63" s="26" t="str">
        <f t="shared" si="6"/>
        <v/>
      </c>
      <c r="O63" s="27" t="str">
        <f t="shared" si="7"/>
        <v/>
      </c>
      <c r="P63" s="27" t="str">
        <f t="shared" si="8"/>
        <v/>
      </c>
      <c r="Q63" s="28"/>
      <c r="R63" s="66"/>
      <c r="S63" s="66"/>
      <c r="T63" s="66"/>
      <c r="W63" s="26" t="str">
        <f t="shared" si="9"/>
        <v/>
      </c>
      <c r="X63" s="27" t="str">
        <f t="shared" si="10"/>
        <v/>
      </c>
      <c r="Y63" s="27" t="str">
        <f t="shared" si="11"/>
        <v/>
      </c>
      <c r="Z63" s="28"/>
      <c r="AA63" s="66"/>
      <c r="AB63" s="66"/>
      <c r="AC63" s="66"/>
      <c r="AF63" s="26" t="str">
        <f t="shared" si="12"/>
        <v/>
      </c>
      <c r="AG63" s="27" t="str">
        <f t="shared" si="13"/>
        <v/>
      </c>
      <c r="AH63" s="27" t="str">
        <f t="shared" si="14"/>
        <v/>
      </c>
      <c r="AI63" s="28"/>
      <c r="AJ63" s="66" t="str">
        <f t="shared" si="2"/>
        <v/>
      </c>
      <c r="AK63" s="66" t="str">
        <f t="shared" si="3"/>
        <v/>
      </c>
      <c r="AL63" s="66"/>
    </row>
    <row r="64" spans="1:38">
      <c r="A64" s="9" t="str">
        <f t="shared" si="15"/>
        <v/>
      </c>
      <c r="B64" s="9" t="str">
        <f t="shared" si="4"/>
        <v/>
      </c>
      <c r="C64" s="64"/>
      <c r="D64" s="10">
        <v>57</v>
      </c>
      <c r="E64" s="45"/>
      <c r="F64" s="45"/>
      <c r="G64" s="45"/>
      <c r="H64">
        <f>IF(ISBLANK(G64),0,VLOOKUP(G64,Table!C:D,2,FALSE))</f>
        <v>0</v>
      </c>
      <c r="I64" s="2">
        <f t="shared" si="5"/>
        <v>0</v>
      </c>
      <c r="J64" s="11" t="e">
        <f t="shared" si="0"/>
        <v>#VALUE!</v>
      </c>
      <c r="K64" s="11">
        <f t="shared" si="16"/>
        <v>0</v>
      </c>
      <c r="N64" s="23" t="str">
        <f t="shared" si="6"/>
        <v/>
      </c>
      <c r="O64" s="24" t="str">
        <f t="shared" si="7"/>
        <v/>
      </c>
      <c r="P64" s="24" t="str">
        <f t="shared" si="8"/>
        <v/>
      </c>
      <c r="Q64" s="25"/>
      <c r="R64" s="65"/>
      <c r="S64" s="65"/>
      <c r="T64" s="65"/>
      <c r="W64" s="23" t="str">
        <f t="shared" si="9"/>
        <v/>
      </c>
      <c r="X64" s="24" t="str">
        <f t="shared" si="10"/>
        <v/>
      </c>
      <c r="Y64" s="24" t="str">
        <f t="shared" si="11"/>
        <v/>
      </c>
      <c r="Z64" s="25"/>
      <c r="AA64" s="65"/>
      <c r="AB64" s="65"/>
      <c r="AC64" s="65"/>
      <c r="AF64" s="23" t="str">
        <f t="shared" si="12"/>
        <v/>
      </c>
      <c r="AG64" s="24" t="str">
        <f t="shared" si="13"/>
        <v/>
      </c>
      <c r="AH64" s="24" t="str">
        <f t="shared" si="14"/>
        <v/>
      </c>
      <c r="AI64" s="25"/>
      <c r="AJ64" s="65" t="str">
        <f t="shared" si="2"/>
        <v/>
      </c>
      <c r="AK64" s="65" t="str">
        <f t="shared" si="3"/>
        <v/>
      </c>
      <c r="AL64" s="65"/>
    </row>
    <row r="65" spans="1:38">
      <c r="A65" s="9" t="str">
        <f t="shared" si="15"/>
        <v/>
      </c>
      <c r="B65" s="9" t="str">
        <f t="shared" si="4"/>
        <v/>
      </c>
      <c r="C65" s="64"/>
      <c r="D65" s="10">
        <v>58</v>
      </c>
      <c r="E65" s="45"/>
      <c r="F65" s="45"/>
      <c r="G65" s="45"/>
      <c r="H65">
        <f>IF(ISBLANK(G65),0,VLOOKUP(G65,Table!C:D,2,FALSE))</f>
        <v>0</v>
      </c>
      <c r="I65" s="2">
        <f t="shared" si="5"/>
        <v>0</v>
      </c>
      <c r="J65" s="11" t="e">
        <f t="shared" si="0"/>
        <v>#VALUE!</v>
      </c>
      <c r="K65" s="11">
        <f t="shared" si="16"/>
        <v>0</v>
      </c>
      <c r="N65" s="26" t="str">
        <f t="shared" si="6"/>
        <v/>
      </c>
      <c r="O65" s="27" t="str">
        <f t="shared" si="7"/>
        <v/>
      </c>
      <c r="P65" s="27" t="str">
        <f t="shared" si="8"/>
        <v/>
      </c>
      <c r="Q65" s="28"/>
      <c r="R65" s="66"/>
      <c r="S65" s="66"/>
      <c r="T65" s="66"/>
      <c r="W65" s="26" t="str">
        <f t="shared" si="9"/>
        <v/>
      </c>
      <c r="X65" s="27" t="str">
        <f t="shared" si="10"/>
        <v/>
      </c>
      <c r="Y65" s="27" t="str">
        <f t="shared" si="11"/>
        <v/>
      </c>
      <c r="Z65" s="28"/>
      <c r="AA65" s="66"/>
      <c r="AB65" s="66"/>
      <c r="AC65" s="66"/>
      <c r="AF65" s="26" t="str">
        <f t="shared" si="12"/>
        <v/>
      </c>
      <c r="AG65" s="27" t="str">
        <f t="shared" si="13"/>
        <v/>
      </c>
      <c r="AH65" s="27" t="str">
        <f t="shared" si="14"/>
        <v/>
      </c>
      <c r="AI65" s="28"/>
      <c r="AJ65" s="66" t="str">
        <f t="shared" si="2"/>
        <v/>
      </c>
      <c r="AK65" s="66" t="str">
        <f t="shared" si="3"/>
        <v/>
      </c>
      <c r="AL65" s="66"/>
    </row>
    <row r="66" spans="1:38">
      <c r="A66" s="9" t="str">
        <f t="shared" si="15"/>
        <v/>
      </c>
      <c r="B66" s="9" t="str">
        <f t="shared" si="4"/>
        <v/>
      </c>
      <c r="C66" s="64"/>
      <c r="D66" s="10">
        <v>59</v>
      </c>
      <c r="E66" s="45"/>
      <c r="F66" s="45"/>
      <c r="G66" s="45"/>
      <c r="H66">
        <f>IF(ISBLANK(G66),0,VLOOKUP(G66,Table!C:D,2,FALSE))</f>
        <v>0</v>
      </c>
      <c r="I66" s="2">
        <f t="shared" si="5"/>
        <v>0</v>
      </c>
      <c r="J66" s="11" t="e">
        <f t="shared" si="0"/>
        <v>#VALUE!</v>
      </c>
      <c r="K66" s="11">
        <f t="shared" si="16"/>
        <v>0</v>
      </c>
      <c r="N66" s="23" t="str">
        <f t="shared" si="6"/>
        <v/>
      </c>
      <c r="O66" s="24" t="str">
        <f t="shared" si="7"/>
        <v/>
      </c>
      <c r="P66" s="24" t="str">
        <f t="shared" si="8"/>
        <v/>
      </c>
      <c r="Q66" s="25"/>
      <c r="R66" s="65"/>
      <c r="S66" s="65"/>
      <c r="T66" s="65"/>
      <c r="W66" s="23" t="str">
        <f t="shared" si="9"/>
        <v/>
      </c>
      <c r="X66" s="24" t="str">
        <f t="shared" si="10"/>
        <v/>
      </c>
      <c r="Y66" s="24" t="str">
        <f t="shared" si="11"/>
        <v/>
      </c>
      <c r="Z66" s="25"/>
      <c r="AA66" s="65"/>
      <c r="AB66" s="65"/>
      <c r="AC66" s="65"/>
      <c r="AF66" s="23" t="str">
        <f t="shared" si="12"/>
        <v/>
      </c>
      <c r="AG66" s="24" t="str">
        <f t="shared" si="13"/>
        <v/>
      </c>
      <c r="AH66" s="24" t="str">
        <f t="shared" si="14"/>
        <v/>
      </c>
      <c r="AI66" s="25"/>
      <c r="AJ66" s="65" t="str">
        <f t="shared" si="2"/>
        <v/>
      </c>
      <c r="AK66" s="65" t="str">
        <f t="shared" si="3"/>
        <v/>
      </c>
      <c r="AL66" s="65"/>
    </row>
    <row r="67" spans="1:38" ht="14.4" thickBot="1">
      <c r="A67" s="9" t="str">
        <f t="shared" si="15"/>
        <v/>
      </c>
      <c r="B67" s="9" t="str">
        <f t="shared" si="4"/>
        <v/>
      </c>
      <c r="C67" s="64"/>
      <c r="D67" s="10">
        <v>60</v>
      </c>
      <c r="E67" s="45"/>
      <c r="F67" s="45"/>
      <c r="G67" s="45"/>
      <c r="H67">
        <f>IF(ISBLANK(G67),0,VLOOKUP(G67,Table!C:D,2,FALSE))</f>
        <v>0</v>
      </c>
      <c r="I67" s="2">
        <f t="shared" si="5"/>
        <v>0</v>
      </c>
      <c r="J67" s="11" t="e">
        <f t="shared" si="0"/>
        <v>#VALUE!</v>
      </c>
      <c r="K67" s="11">
        <f t="shared" si="16"/>
        <v>0</v>
      </c>
      <c r="N67" s="26" t="str">
        <f t="shared" si="6"/>
        <v/>
      </c>
      <c r="O67" s="27" t="str">
        <f t="shared" si="7"/>
        <v/>
      </c>
      <c r="P67" s="27" t="str">
        <f t="shared" si="8"/>
        <v/>
      </c>
      <c r="Q67" s="28"/>
      <c r="R67" s="66"/>
      <c r="S67" s="66"/>
      <c r="T67" s="66"/>
      <c r="W67" s="26" t="str">
        <f t="shared" si="9"/>
        <v/>
      </c>
      <c r="X67" s="27" t="str">
        <f t="shared" si="10"/>
        <v/>
      </c>
      <c r="Y67" s="27" t="str">
        <f t="shared" si="11"/>
        <v/>
      </c>
      <c r="Z67" s="28"/>
      <c r="AA67" s="4"/>
      <c r="AB67" s="4"/>
      <c r="AC67" s="4"/>
      <c r="AF67" s="26" t="str">
        <f t="shared" si="12"/>
        <v/>
      </c>
      <c r="AG67" s="27" t="str">
        <f t="shared" si="13"/>
        <v/>
      </c>
      <c r="AH67" s="27" t="str">
        <f t="shared" si="14"/>
        <v/>
      </c>
      <c r="AI67" s="28"/>
      <c r="AJ67" s="66" t="str">
        <f t="shared" si="2"/>
        <v/>
      </c>
      <c r="AK67" s="66" t="str">
        <f t="shared" si="3"/>
        <v/>
      </c>
      <c r="AL67" s="66"/>
    </row>
    <row r="68" spans="1:38" ht="14.4" thickTop="1">
      <c r="A68" s="10" t="s">
        <v>4</v>
      </c>
      <c r="B68" s="10"/>
      <c r="C68" s="9">
        <f>SUBTOTAL(109,Table24678910[Time])</f>
        <v>0</v>
      </c>
      <c r="F68" s="33"/>
      <c r="G68" s="38"/>
      <c r="I68" s="2">
        <f>SUBTOTAL(109,Table24678910[CEU Time])</f>
        <v>0</v>
      </c>
      <c r="J68"/>
      <c r="K68" s="11">
        <f>SUBTOTAL(109,Table24678910['# of CEUs])</f>
        <v>0</v>
      </c>
      <c r="N68" s="29" t="s">
        <v>4</v>
      </c>
      <c r="O68" s="30"/>
      <c r="P68" s="30"/>
      <c r="Q68" s="30"/>
      <c r="R68" s="5"/>
      <c r="S68" s="5"/>
      <c r="T68" s="5"/>
      <c r="W68" s="29" t="s">
        <v>4</v>
      </c>
      <c r="X68" s="30"/>
      <c r="Y68" s="30"/>
      <c r="Z68" s="30"/>
      <c r="AA68" s="5"/>
      <c r="AB68" s="5"/>
      <c r="AC68" s="5"/>
      <c r="AF68" s="29" t="s">
        <v>4</v>
      </c>
      <c r="AG68" s="30"/>
      <c r="AH68" s="30"/>
      <c r="AI68" s="30"/>
      <c r="AJ68" s="5"/>
      <c r="AK68" s="5"/>
      <c r="AL68" s="5"/>
    </row>
    <row r="69" spans="1:38"/>
  </sheetData>
  <sheetProtection algorithmName="SHA-512" hashValue="u3jxYIV9joafW3iucf6qI9kXGCrgbusY7u1ivj7nugpOgKsWsTVsBbQFSbo92YobS1S4Tty9xgv4oeD/t5V4Ug==" saltValue="euG8rKwBD0NfSk04LbAwtg==" spinCount="100000" sheet="1" objects="1" scenarios="1"/>
  <mergeCells count="1">
    <mergeCell ref="E3:E4"/>
  </mergeCells>
  <conditionalFormatting sqref="A1:D1 F1:XFD1 A8:H67 L8:T67 W8:AC67 AF8:AL67 U8:V68 AD8:AE68 AM8:XFD68 L68:M68 A69:XFD1048576">
    <cfRule type="containsText" dxfId="72" priority="8" operator="containsText" text="&lt;">
      <formula>NOT(ISERROR(SEARCH("&lt;",A1)))</formula>
    </cfRule>
  </conditionalFormatting>
  <conditionalFormatting sqref="A3:D4 A5:XFD7">
    <cfRule type="containsText" dxfId="71" priority="4" operator="containsText" text="&lt;">
      <formula>NOT(ISERROR(SEARCH("&lt;",A3)))</formula>
    </cfRule>
  </conditionalFormatting>
  <conditionalFormatting sqref="A2:XFD2">
    <cfRule type="containsText" dxfId="70" priority="3" operator="containsText" text="&lt;">
      <formula>NOT(ISERROR(SEARCH("&lt;",A2)))</formula>
    </cfRule>
  </conditionalFormatting>
  <conditionalFormatting sqref="C1:C1048576">
    <cfRule type="dataBar" priority="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{6664AEA2-5833-425B-AA5F-460D3DD67C75}</x14:id>
        </ext>
      </extLst>
    </cfRule>
  </conditionalFormatting>
  <conditionalFormatting sqref="E3:XFD3">
    <cfRule type="containsText" dxfId="69" priority="2" operator="containsText" text="&lt;">
      <formula>NOT(ISERROR(SEARCH("&lt;",E3)))</formula>
    </cfRule>
  </conditionalFormatting>
  <conditionalFormatting sqref="F4:XFD4">
    <cfRule type="containsText" dxfId="68" priority="1" operator="containsText" text="&lt;">
      <formula>NOT(ISERROR(SEARCH("&lt;",F4)))</formula>
    </cfRule>
  </conditionalFormatting>
  <conditionalFormatting sqref="I8:K67">
    <cfRule type="containsText" dxfId="67" priority="6" operator="containsText" text="&lt;">
      <formula>NOT(ISERROR(SEARCH("&lt;",I8)))</formula>
    </cfRule>
  </conditionalFormatting>
  <dataValidations count="1">
    <dataValidation type="date" allowBlank="1" showInputMessage="1" showErrorMessage="1" prompt="Format must be in a date form to be valid" sqref="F4:F5">
      <formula1>45292</formula1>
      <formula2>109575</formula2>
    </dataValidation>
  </dataValidations>
  <pageMargins left="0.7" right="0.7" top="0.75" bottom="0.75" header="0.3" footer="0.3"/>
  <pageSetup paperSize="5" scale="27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664AEA2-5833-425B-AA5F-460D3DD67C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C1:C1048576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Table!$A$2:$A$78</xm:f>
          </x14:formula1>
          <xm:sqref>G4</xm:sqref>
        </x14:dataValidation>
        <x14:dataValidation type="list" allowBlank="1" showInputMessage="1" showErrorMessage="1">
          <x14:formula1>
            <xm:f>Table!$C$2:$C$21</xm:f>
          </x14:formula1>
          <xm:sqref>G3 G69:G1048576 G7:G67 T7:T67 AL7:AL67 AC7:AC67</xm:sqref>
        </x14:dataValidation>
        <x14:dataValidation type="list" allowBlank="1" showInputMessage="1" showErrorMessage="1">
          <x14:formula1>
            <xm:f>Table!$B$2:$B$49</xm:f>
          </x14:formula1>
          <xm:sqref>C8:C67 C69:C1048576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9"/>
  <sheetViews>
    <sheetView showGridLines="0" workbookViewId="0">
      <pane xSplit="3" ySplit="7" topLeftCell="D8" activePane="bottomRight" state="frozen"/>
      <selection activeCell="E1" sqref="E1"/>
      <selection pane="topRight" activeCell="E1" sqref="E1"/>
      <selection pane="bottomLeft" activeCell="E1" sqref="E1"/>
      <selection pane="bottomRight" activeCell="F4" sqref="F4"/>
    </sheetView>
  </sheetViews>
  <sheetFormatPr defaultColWidth="0" defaultRowHeight="13.8" zeroHeight="1"/>
  <cols>
    <col min="1" max="1" width="7.09765625" style="9" customWidth="1"/>
    <col min="2" max="2" width="6.296875" style="9" customWidth="1"/>
    <col min="3" max="3" width="10.3984375" style="9" customWidth="1"/>
    <col min="4" max="4" width="6.3984375" style="10" bestFit="1" customWidth="1"/>
    <col min="5" max="5" width="57.296875" customWidth="1"/>
    <col min="6" max="6" width="33.296875" customWidth="1"/>
    <col min="7" max="7" width="20.8984375" customWidth="1"/>
    <col min="8" max="8" width="20.8984375" hidden="1" customWidth="1"/>
    <col min="9" max="9" width="11.3984375" style="2" customWidth="1"/>
    <col min="10" max="10" width="10" style="11" hidden="1" customWidth="1"/>
    <col min="11" max="11" width="11.296875" customWidth="1"/>
    <col min="12" max="12" width="2.69921875" customWidth="1"/>
    <col min="13" max="13" width="3.296875" customWidth="1"/>
    <col min="14" max="14" width="7.09765625" customWidth="1"/>
    <col min="15" max="16" width="6.296875" customWidth="1"/>
    <col min="17" max="17" width="15.3984375" hidden="1" customWidth="1"/>
    <col min="18" max="18" width="57.296875" customWidth="1"/>
    <col min="19" max="19" width="33.296875" customWidth="1"/>
    <col min="20" max="20" width="20.8984375" customWidth="1"/>
    <col min="21" max="21" width="2.69921875" customWidth="1"/>
    <col min="22" max="22" width="3.296875" customWidth="1"/>
    <col min="23" max="23" width="7.09765625" customWidth="1"/>
    <col min="24" max="24" width="6.296875" customWidth="1"/>
    <col min="25" max="25" width="7.296875" customWidth="1"/>
    <col min="26" max="26" width="15.3984375" hidden="1" customWidth="1"/>
    <col min="27" max="27" width="57.296875" customWidth="1"/>
    <col min="28" max="28" width="33.296875" customWidth="1"/>
    <col min="29" max="29" width="20.8984375" customWidth="1"/>
    <col min="30" max="30" width="2.69921875" customWidth="1"/>
    <col min="31" max="31" width="3.296875" customWidth="1"/>
    <col min="32" max="32" width="7.09765625" customWidth="1"/>
    <col min="33" max="33" width="6.296875" customWidth="1"/>
    <col min="34" max="34" width="7.296875" customWidth="1"/>
    <col min="35" max="35" width="15.3984375" hidden="1" customWidth="1"/>
    <col min="36" max="36" width="57.296875" customWidth="1"/>
    <col min="37" max="37" width="33.296875" customWidth="1"/>
    <col min="38" max="38" width="20.8984375" customWidth="1"/>
    <col min="39" max="16384" width="9.09765625" hidden="1"/>
  </cols>
  <sheetData>
    <row r="1" spans="1:38" ht="15">
      <c r="E1" t="s">
        <v>93</v>
      </c>
    </row>
    <row r="2" spans="1:38" ht="61.95" customHeight="1">
      <c r="E2" s="7" t="s">
        <v>40</v>
      </c>
      <c r="F2" s="9"/>
      <c r="I2" s="31" t="s">
        <v>50</v>
      </c>
      <c r="K2" s="36">
        <f>(SUM($I$8:$I$67))*1440</f>
        <v>0</v>
      </c>
      <c r="R2" s="7" t="s">
        <v>43</v>
      </c>
      <c r="AA2" s="7" t="s">
        <v>88</v>
      </c>
      <c r="AJ2" s="7" t="s">
        <v>48</v>
      </c>
    </row>
    <row r="3" spans="1:38" ht="15" customHeight="1">
      <c r="E3" s="86">
        <f>'Cover Page'!$D$11</f>
        <v>0</v>
      </c>
      <c r="F3" s="17" t="s">
        <v>10</v>
      </c>
      <c r="G3" s="17" t="s">
        <v>0</v>
      </c>
      <c r="H3" s="2"/>
      <c r="I3" s="32" t="s">
        <v>49</v>
      </c>
      <c r="K3" s="35">
        <f>SUM($K$8:$K$67)</f>
        <v>0</v>
      </c>
    </row>
    <row r="4" spans="1:38" ht="15" customHeight="1">
      <c r="E4" s="86"/>
      <c r="F4" s="70"/>
      <c r="G4" s="71"/>
      <c r="H4" s="2"/>
    </row>
    <row r="5" spans="1:38" ht="15" customHeight="1">
      <c r="E5" s="7"/>
      <c r="F5" s="43">
        <f>F4</f>
        <v>0</v>
      </c>
      <c r="G5" s="2"/>
      <c r="H5" s="2"/>
    </row>
    <row r="6" spans="1:38" ht="15">
      <c r="N6" s="9"/>
      <c r="O6" s="9"/>
      <c r="P6" s="9"/>
      <c r="Q6" s="10"/>
      <c r="W6" s="9"/>
      <c r="X6" s="9"/>
      <c r="Y6" s="9"/>
      <c r="Z6" s="10"/>
      <c r="AF6" s="9"/>
      <c r="AG6" s="9"/>
      <c r="AH6" s="9"/>
      <c r="AI6" s="10"/>
    </row>
    <row r="7" spans="1:38" s="6" customFormat="1" ht="15">
      <c r="A7" s="12" t="s">
        <v>1</v>
      </c>
      <c r="B7" s="12" t="s">
        <v>2</v>
      </c>
      <c r="C7" s="12" t="s">
        <v>3</v>
      </c>
      <c r="D7" s="13" t="s">
        <v>53</v>
      </c>
      <c r="E7" s="14" t="s">
        <v>13</v>
      </c>
      <c r="F7" s="14" t="s">
        <v>16</v>
      </c>
      <c r="G7" s="14" t="s">
        <v>14</v>
      </c>
      <c r="H7" s="14" t="s">
        <v>41</v>
      </c>
      <c r="I7" s="15" t="s">
        <v>39</v>
      </c>
      <c r="J7" s="16" t="s">
        <v>42</v>
      </c>
      <c r="K7" s="14" t="s">
        <v>15</v>
      </c>
      <c r="N7" s="19" t="s">
        <v>1</v>
      </c>
      <c r="O7" s="20" t="s">
        <v>2</v>
      </c>
      <c r="P7" s="20" t="s">
        <v>3</v>
      </c>
      <c r="Q7" s="21" t="s">
        <v>5</v>
      </c>
      <c r="R7" s="22" t="s">
        <v>13</v>
      </c>
      <c r="S7" s="22" t="s">
        <v>16</v>
      </c>
      <c r="T7" s="22" t="s">
        <v>14</v>
      </c>
      <c r="W7" s="19" t="s">
        <v>1</v>
      </c>
      <c r="X7" s="20" t="s">
        <v>2</v>
      </c>
      <c r="Y7" s="20" t="s">
        <v>3</v>
      </c>
      <c r="Z7" s="21" t="s">
        <v>5</v>
      </c>
      <c r="AA7" s="22" t="s">
        <v>13</v>
      </c>
      <c r="AB7" s="22" t="s">
        <v>16</v>
      </c>
      <c r="AC7" s="22" t="s">
        <v>14</v>
      </c>
      <c r="AF7" s="19" t="s">
        <v>1</v>
      </c>
      <c r="AG7" s="20" t="s">
        <v>2</v>
      </c>
      <c r="AH7" s="20" t="s">
        <v>3</v>
      </c>
      <c r="AI7" s="21" t="s">
        <v>5</v>
      </c>
      <c r="AJ7" s="22" t="s">
        <v>13</v>
      </c>
      <c r="AK7" s="22" t="s">
        <v>16</v>
      </c>
      <c r="AL7" s="22" t="s">
        <v>14</v>
      </c>
    </row>
    <row r="8" spans="1:38" ht="15">
      <c r="A8" s="9">
        <f>G4</f>
        <v>0</v>
      </c>
      <c r="B8" s="9" t="str">
        <f>IF(ISBLANK(C8),"",A8+C8)</f>
        <v/>
      </c>
      <c r="C8" s="64"/>
      <c r="D8" s="10">
        <v>1</v>
      </c>
      <c r="E8" s="45"/>
      <c r="F8" s="45"/>
      <c r="G8" s="45"/>
      <c r="H8">
        <f>IF(ISBLANK(G8),0,VLOOKUP(G8,Table!C:D,2,FALSE))</f>
        <v>0</v>
      </c>
      <c r="I8" s="2">
        <f>IF($H8=0,0,((C8)))</f>
        <v>0</v>
      </c>
      <c r="J8" s="11" t="e">
        <f t="shared" ref="J8:J67" si="0">((B8-A8)*1440)*H8</f>
        <v>#VALUE!</v>
      </c>
      <c r="K8" s="11">
        <f t="shared" ref="K8:K14" si="1">IF(H8=0,0,J8/50)</f>
        <v>0</v>
      </c>
      <c r="N8" s="23">
        <f>$A8</f>
        <v>0</v>
      </c>
      <c r="O8" s="24" t="str">
        <f>$B8</f>
        <v/>
      </c>
      <c r="P8" s="24" t="str">
        <f>IF(ISBLANK($C8),"",$C8)</f>
        <v/>
      </c>
      <c r="Q8" s="25"/>
      <c r="R8" s="65"/>
      <c r="S8" s="65"/>
      <c r="T8" s="65"/>
      <c r="W8" s="23">
        <f>$A8</f>
        <v>0</v>
      </c>
      <c r="X8" s="24" t="str">
        <f>$B8</f>
        <v/>
      </c>
      <c r="Y8" s="24" t="str">
        <f>IF(ISBLANK($C8),"",$C8)</f>
        <v/>
      </c>
      <c r="Z8" s="25"/>
      <c r="AA8" s="65"/>
      <c r="AB8" s="65"/>
      <c r="AC8" s="65"/>
      <c r="AF8" s="23">
        <f>$A8</f>
        <v>0</v>
      </c>
      <c r="AG8" s="24" t="str">
        <f>$B8</f>
        <v/>
      </c>
      <c r="AH8" s="24" t="str">
        <f>IF(ISBLANK($C8),"",$C8)</f>
        <v/>
      </c>
      <c r="AI8" s="25"/>
      <c r="AJ8" s="65" t="str">
        <f t="shared" ref="AJ8:AJ67" si="2">IF(ISBLANK(AI8),"",VLOOKUP($Q8,$D:$F,2,FALSE))</f>
        <v/>
      </c>
      <c r="AK8" s="65" t="str">
        <f t="shared" ref="AK8:AK67" si="3">IF(ISBLANK(AI8),"",VLOOKUP($Q8,$D:$F,3,FALSE))</f>
        <v/>
      </c>
      <c r="AL8" s="65"/>
    </row>
    <row r="9" spans="1:38" ht="15">
      <c r="A9" s="9" t="str">
        <f>IF(ISBLANK(B8),"",B8)</f>
        <v/>
      </c>
      <c r="B9" s="9" t="str">
        <f t="shared" ref="B9:B67" si="4">IF(ISBLANK(C9),"",A9+C9)</f>
        <v/>
      </c>
      <c r="C9" s="64"/>
      <c r="D9" s="10">
        <v>2</v>
      </c>
      <c r="E9" s="45"/>
      <c r="F9" s="45"/>
      <c r="G9" s="45"/>
      <c r="H9">
        <f>IF(ISBLANK(G9),0,VLOOKUP(G9,Table!C:D,2,FALSE))</f>
        <v>0</v>
      </c>
      <c r="I9" s="2">
        <f t="shared" ref="I9:I67" si="5">IF($H9=0,0,((C9)))</f>
        <v>0</v>
      </c>
      <c r="J9" s="11" t="e">
        <f t="shared" si="0"/>
        <v>#VALUE!</v>
      </c>
      <c r="K9" s="11">
        <f t="shared" si="1"/>
        <v>0</v>
      </c>
      <c r="N9" s="26" t="str">
        <f t="shared" ref="N9:N67" si="6">$A9</f>
        <v/>
      </c>
      <c r="O9" s="27" t="str">
        <f t="shared" ref="O9:O67" si="7">$B9</f>
        <v/>
      </c>
      <c r="P9" s="27" t="str">
        <f t="shared" ref="P9:P67" si="8">IF(ISBLANK($C9),"",$C9)</f>
        <v/>
      </c>
      <c r="Q9" s="28"/>
      <c r="R9" s="66"/>
      <c r="S9" s="66"/>
      <c r="T9" s="66"/>
      <c r="W9" s="26" t="str">
        <f t="shared" ref="W9:W67" si="9">$A9</f>
        <v/>
      </c>
      <c r="X9" s="27" t="str">
        <f t="shared" ref="X9:X67" si="10">$B9</f>
        <v/>
      </c>
      <c r="Y9" s="27" t="str">
        <f t="shared" ref="Y9:Y67" si="11">IF(ISBLANK($C9),"",$C9)</f>
        <v/>
      </c>
      <c r="Z9" s="28"/>
      <c r="AA9" s="66"/>
      <c r="AB9" s="66"/>
      <c r="AC9" s="66"/>
      <c r="AF9" s="26" t="str">
        <f t="shared" ref="AF9:AF67" si="12">$A9</f>
        <v/>
      </c>
      <c r="AG9" s="27" t="str">
        <f t="shared" ref="AG9:AG67" si="13">$B9</f>
        <v/>
      </c>
      <c r="AH9" s="27" t="str">
        <f t="shared" ref="AH9:AH67" si="14">IF(ISBLANK($C9),"",$C9)</f>
        <v/>
      </c>
      <c r="AI9" s="28"/>
      <c r="AJ9" s="66" t="str">
        <f t="shared" si="2"/>
        <v/>
      </c>
      <c r="AK9" s="66" t="str">
        <f t="shared" si="3"/>
        <v/>
      </c>
      <c r="AL9" s="66"/>
    </row>
    <row r="10" spans="1:38" ht="15">
      <c r="A10" s="9" t="str">
        <f t="shared" ref="A10:A67" si="15">IF(ISBLANK(B9),"",B9)</f>
        <v/>
      </c>
      <c r="B10" s="9" t="str">
        <f t="shared" si="4"/>
        <v/>
      </c>
      <c r="C10" s="64"/>
      <c r="D10" s="10">
        <v>3</v>
      </c>
      <c r="E10" s="45"/>
      <c r="F10" s="45"/>
      <c r="G10" s="45"/>
      <c r="H10">
        <f>IF(ISBLANK(G10),0,VLOOKUP(G10,Table!C:D,2,FALSE))</f>
        <v>0</v>
      </c>
      <c r="I10" s="2">
        <f t="shared" si="5"/>
        <v>0</v>
      </c>
      <c r="J10" s="11" t="e">
        <f t="shared" si="0"/>
        <v>#VALUE!</v>
      </c>
      <c r="K10" s="11">
        <f t="shared" si="1"/>
        <v>0</v>
      </c>
      <c r="N10" s="23" t="str">
        <f t="shared" si="6"/>
        <v/>
      </c>
      <c r="O10" s="24" t="str">
        <f t="shared" si="7"/>
        <v/>
      </c>
      <c r="P10" s="24" t="str">
        <f t="shared" si="8"/>
        <v/>
      </c>
      <c r="Q10" s="25"/>
      <c r="R10" s="65"/>
      <c r="S10" s="65"/>
      <c r="T10" s="65"/>
      <c r="W10" s="23" t="str">
        <f t="shared" si="9"/>
        <v/>
      </c>
      <c r="X10" s="24" t="str">
        <f t="shared" si="10"/>
        <v/>
      </c>
      <c r="Y10" s="24" t="str">
        <f t="shared" si="11"/>
        <v/>
      </c>
      <c r="Z10" s="25"/>
      <c r="AA10" s="65"/>
      <c r="AB10" s="65"/>
      <c r="AC10" s="65"/>
      <c r="AF10" s="23" t="str">
        <f t="shared" si="12"/>
        <v/>
      </c>
      <c r="AG10" s="24" t="str">
        <f t="shared" si="13"/>
        <v/>
      </c>
      <c r="AH10" s="24" t="str">
        <f t="shared" si="14"/>
        <v/>
      </c>
      <c r="AI10" s="25"/>
      <c r="AJ10" s="65" t="str">
        <f t="shared" si="2"/>
        <v/>
      </c>
      <c r="AK10" s="65" t="str">
        <f t="shared" si="3"/>
        <v/>
      </c>
      <c r="AL10" s="65"/>
    </row>
    <row r="11" spans="1:38" ht="15">
      <c r="A11" s="9" t="str">
        <f t="shared" si="15"/>
        <v/>
      </c>
      <c r="B11" s="9" t="str">
        <f t="shared" si="4"/>
        <v/>
      </c>
      <c r="C11" s="64"/>
      <c r="D11" s="10">
        <v>4</v>
      </c>
      <c r="E11" s="45"/>
      <c r="F11" s="45"/>
      <c r="G11" s="45"/>
      <c r="H11">
        <f>IF(ISBLANK(G11),0,VLOOKUP(G11,Table!C:D,2,FALSE))</f>
        <v>0</v>
      </c>
      <c r="I11" s="2">
        <f t="shared" si="5"/>
        <v>0</v>
      </c>
      <c r="J11" s="11" t="e">
        <f t="shared" si="0"/>
        <v>#VALUE!</v>
      </c>
      <c r="K11" s="11">
        <f t="shared" si="1"/>
        <v>0</v>
      </c>
      <c r="N11" s="26" t="str">
        <f t="shared" si="6"/>
        <v/>
      </c>
      <c r="O11" s="27" t="str">
        <f t="shared" si="7"/>
        <v/>
      </c>
      <c r="P11" s="27" t="str">
        <f t="shared" si="8"/>
        <v/>
      </c>
      <c r="Q11" s="28"/>
      <c r="R11" s="66"/>
      <c r="S11" s="66"/>
      <c r="T11" s="66"/>
      <c r="W11" s="26" t="str">
        <f t="shared" si="9"/>
        <v/>
      </c>
      <c r="X11" s="27" t="str">
        <f t="shared" si="10"/>
        <v/>
      </c>
      <c r="Y11" s="27" t="str">
        <f t="shared" si="11"/>
        <v/>
      </c>
      <c r="Z11" s="28"/>
      <c r="AA11" s="66"/>
      <c r="AB11" s="66"/>
      <c r="AC11" s="66"/>
      <c r="AF11" s="26" t="str">
        <f t="shared" si="12"/>
        <v/>
      </c>
      <c r="AG11" s="27" t="str">
        <f t="shared" si="13"/>
        <v/>
      </c>
      <c r="AH11" s="27" t="str">
        <f t="shared" si="14"/>
        <v/>
      </c>
      <c r="AI11" s="28"/>
      <c r="AJ11" s="66" t="str">
        <f t="shared" si="2"/>
        <v/>
      </c>
      <c r="AK11" s="66" t="str">
        <f t="shared" si="3"/>
        <v/>
      </c>
      <c r="AL11" s="66"/>
    </row>
    <row r="12" spans="1:38" ht="15">
      <c r="A12" s="9" t="str">
        <f t="shared" si="15"/>
        <v/>
      </c>
      <c r="B12" s="9" t="str">
        <f t="shared" si="4"/>
        <v/>
      </c>
      <c r="C12" s="64"/>
      <c r="D12" s="10">
        <v>5</v>
      </c>
      <c r="E12" s="45"/>
      <c r="F12" s="45"/>
      <c r="G12" s="45"/>
      <c r="H12">
        <f>IF(ISBLANK(G12),0,VLOOKUP(G12,Table!C:D,2,FALSE))</f>
        <v>0</v>
      </c>
      <c r="I12" s="2">
        <f t="shared" si="5"/>
        <v>0</v>
      </c>
      <c r="J12" s="11" t="e">
        <f t="shared" si="0"/>
        <v>#VALUE!</v>
      </c>
      <c r="K12" s="11">
        <f t="shared" si="1"/>
        <v>0</v>
      </c>
      <c r="N12" s="23" t="str">
        <f t="shared" si="6"/>
        <v/>
      </c>
      <c r="O12" s="24" t="str">
        <f t="shared" si="7"/>
        <v/>
      </c>
      <c r="P12" s="24" t="str">
        <f t="shared" si="8"/>
        <v/>
      </c>
      <c r="Q12" s="25"/>
      <c r="R12" s="65"/>
      <c r="S12" s="65"/>
      <c r="T12" s="65"/>
      <c r="W12" s="23" t="str">
        <f t="shared" si="9"/>
        <v/>
      </c>
      <c r="X12" s="24" t="str">
        <f t="shared" si="10"/>
        <v/>
      </c>
      <c r="Y12" s="24" t="str">
        <f t="shared" si="11"/>
        <v/>
      </c>
      <c r="Z12" s="25"/>
      <c r="AA12" s="65"/>
      <c r="AB12" s="65"/>
      <c r="AC12" s="65"/>
      <c r="AF12" s="23" t="str">
        <f t="shared" si="12"/>
        <v/>
      </c>
      <c r="AG12" s="24" t="str">
        <f t="shared" si="13"/>
        <v/>
      </c>
      <c r="AH12" s="24" t="str">
        <f t="shared" si="14"/>
        <v/>
      </c>
      <c r="AI12" s="25"/>
      <c r="AJ12" s="65" t="str">
        <f t="shared" si="2"/>
        <v/>
      </c>
      <c r="AK12" s="65" t="str">
        <f t="shared" si="3"/>
        <v/>
      </c>
      <c r="AL12" s="65"/>
    </row>
    <row r="13" spans="1:38" ht="15">
      <c r="A13" s="9" t="str">
        <f t="shared" si="15"/>
        <v/>
      </c>
      <c r="B13" s="9" t="str">
        <f t="shared" si="4"/>
        <v/>
      </c>
      <c r="C13" s="64"/>
      <c r="D13" s="10">
        <v>6</v>
      </c>
      <c r="E13" s="45"/>
      <c r="F13" s="45"/>
      <c r="G13" s="45"/>
      <c r="H13">
        <f>IF(ISBLANK(G13),0,VLOOKUP(G13,Table!C:D,2,FALSE))</f>
        <v>0</v>
      </c>
      <c r="I13" s="2">
        <f t="shared" si="5"/>
        <v>0</v>
      </c>
      <c r="J13" s="11" t="e">
        <f t="shared" si="0"/>
        <v>#VALUE!</v>
      </c>
      <c r="K13" s="11">
        <f t="shared" si="1"/>
        <v>0</v>
      </c>
      <c r="N13" s="26" t="str">
        <f t="shared" si="6"/>
        <v/>
      </c>
      <c r="O13" s="27" t="str">
        <f t="shared" si="7"/>
        <v/>
      </c>
      <c r="P13" s="27" t="str">
        <f t="shared" si="8"/>
        <v/>
      </c>
      <c r="Q13" s="28"/>
      <c r="R13" s="66"/>
      <c r="S13" s="66"/>
      <c r="T13" s="66"/>
      <c r="W13" s="26" t="str">
        <f t="shared" si="9"/>
        <v/>
      </c>
      <c r="X13" s="27" t="str">
        <f t="shared" si="10"/>
        <v/>
      </c>
      <c r="Y13" s="27" t="str">
        <f t="shared" si="11"/>
        <v/>
      </c>
      <c r="Z13" s="28"/>
      <c r="AA13" s="66"/>
      <c r="AB13" s="66"/>
      <c r="AC13" s="66"/>
      <c r="AF13" s="26" t="str">
        <f t="shared" si="12"/>
        <v/>
      </c>
      <c r="AG13" s="27" t="str">
        <f t="shared" si="13"/>
        <v/>
      </c>
      <c r="AH13" s="27" t="str">
        <f t="shared" si="14"/>
        <v/>
      </c>
      <c r="AI13" s="28"/>
      <c r="AJ13" s="66" t="str">
        <f t="shared" si="2"/>
        <v/>
      </c>
      <c r="AK13" s="66" t="str">
        <f t="shared" si="3"/>
        <v/>
      </c>
      <c r="AL13" s="66"/>
    </row>
    <row r="14" spans="1:38" ht="15">
      <c r="A14" s="9" t="str">
        <f t="shared" si="15"/>
        <v/>
      </c>
      <c r="B14" s="9" t="str">
        <f t="shared" si="4"/>
        <v/>
      </c>
      <c r="C14" s="64"/>
      <c r="D14" s="10">
        <v>7</v>
      </c>
      <c r="E14" s="45"/>
      <c r="F14" s="45"/>
      <c r="G14" s="45"/>
      <c r="H14">
        <f>IF(ISBLANK(G14),0,VLOOKUP(G14,Table!C:D,2,FALSE))</f>
        <v>0</v>
      </c>
      <c r="I14" s="2">
        <f t="shared" si="5"/>
        <v>0</v>
      </c>
      <c r="J14" s="11" t="e">
        <f t="shared" si="0"/>
        <v>#VALUE!</v>
      </c>
      <c r="K14" s="11">
        <f t="shared" si="1"/>
        <v>0</v>
      </c>
      <c r="N14" s="23" t="str">
        <f t="shared" si="6"/>
        <v/>
      </c>
      <c r="O14" s="24" t="str">
        <f t="shared" si="7"/>
        <v/>
      </c>
      <c r="P14" s="24" t="str">
        <f t="shared" si="8"/>
        <v/>
      </c>
      <c r="Q14" s="25"/>
      <c r="R14" s="65"/>
      <c r="S14" s="65"/>
      <c r="T14" s="65"/>
      <c r="W14" s="23" t="str">
        <f t="shared" si="9"/>
        <v/>
      </c>
      <c r="X14" s="24" t="str">
        <f t="shared" si="10"/>
        <v/>
      </c>
      <c r="Y14" s="24" t="str">
        <f t="shared" si="11"/>
        <v/>
      </c>
      <c r="Z14" s="25"/>
      <c r="AA14" s="65"/>
      <c r="AB14" s="65"/>
      <c r="AC14" s="65"/>
      <c r="AF14" s="23" t="str">
        <f t="shared" si="12"/>
        <v/>
      </c>
      <c r="AG14" s="24" t="str">
        <f t="shared" si="13"/>
        <v/>
      </c>
      <c r="AH14" s="24" t="str">
        <f t="shared" si="14"/>
        <v/>
      </c>
      <c r="AI14" s="25"/>
      <c r="AJ14" s="65" t="str">
        <f t="shared" si="2"/>
        <v/>
      </c>
      <c r="AK14" s="65" t="str">
        <f t="shared" si="3"/>
        <v/>
      </c>
      <c r="AL14" s="65"/>
    </row>
    <row r="15" spans="1:38" ht="15">
      <c r="A15" s="9" t="str">
        <f t="shared" si="15"/>
        <v/>
      </c>
      <c r="B15" s="9" t="str">
        <f t="shared" si="4"/>
        <v/>
      </c>
      <c r="C15" s="64"/>
      <c r="D15" s="10">
        <v>8</v>
      </c>
      <c r="E15" s="45"/>
      <c r="F15" s="45"/>
      <c r="G15" s="45"/>
      <c r="H15">
        <f>IF(ISBLANK(G15),0,VLOOKUP(G15,Table!C:D,2,FALSE))</f>
        <v>0</v>
      </c>
      <c r="I15" s="2">
        <f t="shared" si="5"/>
        <v>0</v>
      </c>
      <c r="J15" s="11" t="e">
        <f t="shared" si="0"/>
        <v>#VALUE!</v>
      </c>
      <c r="K15" s="11">
        <f>IF(H15=0,0,J15/50)</f>
        <v>0</v>
      </c>
      <c r="N15" s="26" t="str">
        <f t="shared" si="6"/>
        <v/>
      </c>
      <c r="O15" s="27" t="str">
        <f t="shared" si="7"/>
        <v/>
      </c>
      <c r="P15" s="27" t="str">
        <f t="shared" si="8"/>
        <v/>
      </c>
      <c r="Q15" s="28"/>
      <c r="R15" s="66"/>
      <c r="S15" s="66"/>
      <c r="T15" s="66"/>
      <c r="W15" s="26" t="str">
        <f t="shared" si="9"/>
        <v/>
      </c>
      <c r="X15" s="27" t="str">
        <f t="shared" si="10"/>
        <v/>
      </c>
      <c r="Y15" s="27" t="str">
        <f t="shared" si="11"/>
        <v/>
      </c>
      <c r="Z15" s="28"/>
      <c r="AA15" s="66"/>
      <c r="AB15" s="66"/>
      <c r="AC15" s="66"/>
      <c r="AF15" s="26" t="str">
        <f t="shared" si="12"/>
        <v/>
      </c>
      <c r="AG15" s="27" t="str">
        <f t="shared" si="13"/>
        <v/>
      </c>
      <c r="AH15" s="27" t="str">
        <f t="shared" si="14"/>
        <v/>
      </c>
      <c r="AI15" s="28"/>
      <c r="AJ15" s="66" t="str">
        <f t="shared" si="2"/>
        <v/>
      </c>
      <c r="AK15" s="66" t="str">
        <f t="shared" si="3"/>
        <v/>
      </c>
      <c r="AL15" s="66"/>
    </row>
    <row r="16" spans="1:38" ht="15">
      <c r="A16" s="9" t="str">
        <f t="shared" si="15"/>
        <v/>
      </c>
      <c r="B16" s="9" t="str">
        <f t="shared" si="4"/>
        <v/>
      </c>
      <c r="C16" s="64"/>
      <c r="D16" s="10">
        <v>9</v>
      </c>
      <c r="E16" s="45"/>
      <c r="F16" s="45"/>
      <c r="G16" s="45"/>
      <c r="H16">
        <f>IF(ISBLANK(G16),0,VLOOKUP(G16,Table!C:D,2,FALSE))</f>
        <v>0</v>
      </c>
      <c r="I16" s="2">
        <f t="shared" si="5"/>
        <v>0</v>
      </c>
      <c r="J16" s="11" t="e">
        <f t="shared" si="0"/>
        <v>#VALUE!</v>
      </c>
      <c r="K16" s="11">
        <f t="shared" ref="K16:K67" si="16">IF(H16=0,0,J16/50)</f>
        <v>0</v>
      </c>
      <c r="N16" s="23" t="str">
        <f t="shared" si="6"/>
        <v/>
      </c>
      <c r="O16" s="24" t="str">
        <f t="shared" si="7"/>
        <v/>
      </c>
      <c r="P16" s="24" t="str">
        <f t="shared" si="8"/>
        <v/>
      </c>
      <c r="Q16" s="25"/>
      <c r="R16" s="65"/>
      <c r="S16" s="65"/>
      <c r="T16" s="65"/>
      <c r="W16" s="23" t="str">
        <f t="shared" si="9"/>
        <v/>
      </c>
      <c r="X16" s="24" t="str">
        <f t="shared" si="10"/>
        <v/>
      </c>
      <c r="Y16" s="24" t="str">
        <f t="shared" si="11"/>
        <v/>
      </c>
      <c r="Z16" s="25"/>
      <c r="AA16" s="65"/>
      <c r="AB16" s="65"/>
      <c r="AC16" s="65"/>
      <c r="AF16" s="23" t="str">
        <f t="shared" si="12"/>
        <v/>
      </c>
      <c r="AG16" s="24" t="str">
        <f t="shared" si="13"/>
        <v/>
      </c>
      <c r="AH16" s="24" t="str">
        <f t="shared" si="14"/>
        <v/>
      </c>
      <c r="AI16" s="25"/>
      <c r="AJ16" s="65" t="str">
        <f t="shared" si="2"/>
        <v/>
      </c>
      <c r="AK16" s="65" t="str">
        <f t="shared" si="3"/>
        <v/>
      </c>
      <c r="AL16" s="65"/>
    </row>
    <row r="17" spans="1:38" ht="15">
      <c r="A17" s="9" t="str">
        <f t="shared" si="15"/>
        <v/>
      </c>
      <c r="B17" s="9" t="str">
        <f t="shared" si="4"/>
        <v/>
      </c>
      <c r="C17" s="64"/>
      <c r="D17" s="10">
        <v>10</v>
      </c>
      <c r="E17" s="45"/>
      <c r="F17" s="45"/>
      <c r="G17" s="45"/>
      <c r="H17">
        <f>IF(ISBLANK(G17),0,VLOOKUP(G17,Table!C:D,2,FALSE))</f>
        <v>0</v>
      </c>
      <c r="I17" s="2">
        <f t="shared" si="5"/>
        <v>0</v>
      </c>
      <c r="J17" s="11" t="e">
        <f t="shared" si="0"/>
        <v>#VALUE!</v>
      </c>
      <c r="K17" s="11">
        <f t="shared" si="16"/>
        <v>0</v>
      </c>
      <c r="N17" s="26" t="str">
        <f t="shared" si="6"/>
        <v/>
      </c>
      <c r="O17" s="27" t="str">
        <f t="shared" si="7"/>
        <v/>
      </c>
      <c r="P17" s="27" t="str">
        <f t="shared" si="8"/>
        <v/>
      </c>
      <c r="Q17" s="28"/>
      <c r="R17" s="66"/>
      <c r="S17" s="66"/>
      <c r="T17" s="66"/>
      <c r="W17" s="26" t="str">
        <f t="shared" si="9"/>
        <v/>
      </c>
      <c r="X17" s="27" t="str">
        <f t="shared" si="10"/>
        <v/>
      </c>
      <c r="Y17" s="27" t="str">
        <f t="shared" si="11"/>
        <v/>
      </c>
      <c r="Z17" s="28"/>
      <c r="AA17" s="66"/>
      <c r="AB17" s="66"/>
      <c r="AC17" s="66"/>
      <c r="AF17" s="26" t="str">
        <f t="shared" si="12"/>
        <v/>
      </c>
      <c r="AG17" s="27" t="str">
        <f t="shared" si="13"/>
        <v/>
      </c>
      <c r="AH17" s="27" t="str">
        <f t="shared" si="14"/>
        <v/>
      </c>
      <c r="AI17" s="28"/>
      <c r="AJ17" s="66" t="str">
        <f t="shared" si="2"/>
        <v/>
      </c>
      <c r="AK17" s="66" t="str">
        <f t="shared" si="3"/>
        <v/>
      </c>
      <c r="AL17" s="66"/>
    </row>
    <row r="18" spans="1:38" ht="15">
      <c r="A18" s="9" t="str">
        <f t="shared" si="15"/>
        <v/>
      </c>
      <c r="B18" s="9" t="str">
        <f t="shared" si="4"/>
        <v/>
      </c>
      <c r="C18" s="64"/>
      <c r="D18" s="10">
        <v>11</v>
      </c>
      <c r="E18" s="45"/>
      <c r="F18" s="45"/>
      <c r="G18" s="45"/>
      <c r="H18">
        <f>IF(ISBLANK(G18),0,VLOOKUP(G18,Table!C:D,2,FALSE))</f>
        <v>0</v>
      </c>
      <c r="I18" s="2">
        <f t="shared" si="5"/>
        <v>0</v>
      </c>
      <c r="J18" s="11" t="e">
        <f t="shared" si="0"/>
        <v>#VALUE!</v>
      </c>
      <c r="K18" s="11">
        <f t="shared" si="16"/>
        <v>0</v>
      </c>
      <c r="N18" s="23" t="str">
        <f t="shared" si="6"/>
        <v/>
      </c>
      <c r="O18" s="24" t="str">
        <f t="shared" si="7"/>
        <v/>
      </c>
      <c r="P18" s="24" t="str">
        <f t="shared" si="8"/>
        <v/>
      </c>
      <c r="Q18" s="25"/>
      <c r="R18" s="65"/>
      <c r="S18" s="65"/>
      <c r="T18" s="65"/>
      <c r="W18" s="23" t="str">
        <f t="shared" si="9"/>
        <v/>
      </c>
      <c r="X18" s="24" t="str">
        <f t="shared" si="10"/>
        <v/>
      </c>
      <c r="Y18" s="24" t="str">
        <f t="shared" si="11"/>
        <v/>
      </c>
      <c r="Z18" s="25"/>
      <c r="AA18" s="65"/>
      <c r="AB18" s="65"/>
      <c r="AC18" s="65"/>
      <c r="AF18" s="23" t="str">
        <f t="shared" si="12"/>
        <v/>
      </c>
      <c r="AG18" s="24" t="str">
        <f t="shared" si="13"/>
        <v/>
      </c>
      <c r="AH18" s="24" t="str">
        <f t="shared" si="14"/>
        <v/>
      </c>
      <c r="AI18" s="25"/>
      <c r="AJ18" s="65" t="str">
        <f t="shared" si="2"/>
        <v/>
      </c>
      <c r="AK18" s="65" t="str">
        <f t="shared" si="3"/>
        <v/>
      </c>
      <c r="AL18" s="65"/>
    </row>
    <row r="19" spans="1:38" ht="15">
      <c r="A19" s="9" t="str">
        <f t="shared" si="15"/>
        <v/>
      </c>
      <c r="B19" s="9" t="str">
        <f t="shared" si="4"/>
        <v/>
      </c>
      <c r="C19" s="64"/>
      <c r="D19" s="10">
        <v>12</v>
      </c>
      <c r="E19" s="45"/>
      <c r="F19" s="45"/>
      <c r="G19" s="45"/>
      <c r="H19">
        <f>IF(ISBLANK(G19),0,VLOOKUP(G19,Table!C:D,2,FALSE))</f>
        <v>0</v>
      </c>
      <c r="I19" s="2">
        <f t="shared" si="5"/>
        <v>0</v>
      </c>
      <c r="J19" s="11" t="e">
        <f t="shared" si="0"/>
        <v>#VALUE!</v>
      </c>
      <c r="K19" s="11">
        <f t="shared" si="16"/>
        <v>0</v>
      </c>
      <c r="N19" s="26" t="str">
        <f t="shared" si="6"/>
        <v/>
      </c>
      <c r="O19" s="27" t="str">
        <f t="shared" si="7"/>
        <v/>
      </c>
      <c r="P19" s="27" t="str">
        <f t="shared" si="8"/>
        <v/>
      </c>
      <c r="Q19" s="28"/>
      <c r="R19" s="66"/>
      <c r="S19" s="66"/>
      <c r="T19" s="66"/>
      <c r="W19" s="26" t="str">
        <f t="shared" si="9"/>
        <v/>
      </c>
      <c r="X19" s="27" t="str">
        <f t="shared" si="10"/>
        <v/>
      </c>
      <c r="Y19" s="27" t="str">
        <f t="shared" si="11"/>
        <v/>
      </c>
      <c r="Z19" s="28"/>
      <c r="AA19" s="66"/>
      <c r="AB19" s="66"/>
      <c r="AC19" s="66"/>
      <c r="AF19" s="26" t="str">
        <f t="shared" si="12"/>
        <v/>
      </c>
      <c r="AG19" s="27" t="str">
        <f t="shared" si="13"/>
        <v/>
      </c>
      <c r="AH19" s="27" t="str">
        <f t="shared" si="14"/>
        <v/>
      </c>
      <c r="AI19" s="28"/>
      <c r="AJ19" s="66" t="str">
        <f t="shared" si="2"/>
        <v/>
      </c>
      <c r="AK19" s="66" t="str">
        <f t="shared" si="3"/>
        <v/>
      </c>
      <c r="AL19" s="66"/>
    </row>
    <row r="20" spans="1:38" ht="15">
      <c r="A20" s="9" t="str">
        <f t="shared" si="15"/>
        <v/>
      </c>
      <c r="B20" s="9" t="str">
        <f t="shared" si="4"/>
        <v/>
      </c>
      <c r="C20" s="64"/>
      <c r="D20" s="10">
        <v>13</v>
      </c>
      <c r="E20" s="45"/>
      <c r="F20" s="45"/>
      <c r="G20" s="45"/>
      <c r="H20">
        <f>IF(ISBLANK(G20),0,VLOOKUP(G20,Table!C:D,2,FALSE))</f>
        <v>0</v>
      </c>
      <c r="I20" s="2">
        <f t="shared" si="5"/>
        <v>0</v>
      </c>
      <c r="J20" s="11" t="e">
        <f t="shared" si="0"/>
        <v>#VALUE!</v>
      </c>
      <c r="K20" s="11">
        <f t="shared" si="16"/>
        <v>0</v>
      </c>
      <c r="N20" s="23" t="str">
        <f t="shared" si="6"/>
        <v/>
      </c>
      <c r="O20" s="24" t="str">
        <f t="shared" si="7"/>
        <v/>
      </c>
      <c r="P20" s="24" t="str">
        <f t="shared" si="8"/>
        <v/>
      </c>
      <c r="Q20" s="25"/>
      <c r="R20" s="65"/>
      <c r="S20" s="65"/>
      <c r="T20" s="65"/>
      <c r="W20" s="23" t="str">
        <f t="shared" si="9"/>
        <v/>
      </c>
      <c r="X20" s="24" t="str">
        <f t="shared" si="10"/>
        <v/>
      </c>
      <c r="Y20" s="24" t="str">
        <f t="shared" si="11"/>
        <v/>
      </c>
      <c r="Z20" s="25"/>
      <c r="AA20" s="65"/>
      <c r="AB20" s="65"/>
      <c r="AC20" s="65"/>
      <c r="AF20" s="23" t="str">
        <f t="shared" si="12"/>
        <v/>
      </c>
      <c r="AG20" s="24" t="str">
        <f t="shared" si="13"/>
        <v/>
      </c>
      <c r="AH20" s="24" t="str">
        <f t="shared" si="14"/>
        <v/>
      </c>
      <c r="AI20" s="25"/>
      <c r="AJ20" s="65" t="str">
        <f t="shared" si="2"/>
        <v/>
      </c>
      <c r="AK20" s="65" t="str">
        <f t="shared" si="3"/>
        <v/>
      </c>
      <c r="AL20" s="65"/>
    </row>
    <row r="21" spans="1:38" ht="15">
      <c r="A21" s="9" t="str">
        <f t="shared" si="15"/>
        <v/>
      </c>
      <c r="B21" s="9" t="str">
        <f t="shared" si="4"/>
        <v/>
      </c>
      <c r="C21" s="64"/>
      <c r="D21" s="10">
        <v>14</v>
      </c>
      <c r="E21" s="45"/>
      <c r="F21" s="45"/>
      <c r="G21" s="45"/>
      <c r="H21">
        <f>IF(ISBLANK(G21),0,VLOOKUP(G21,Table!C:D,2,FALSE))</f>
        <v>0</v>
      </c>
      <c r="I21" s="2">
        <f t="shared" si="5"/>
        <v>0</v>
      </c>
      <c r="J21" s="11" t="e">
        <f t="shared" si="0"/>
        <v>#VALUE!</v>
      </c>
      <c r="K21" s="11">
        <f t="shared" si="16"/>
        <v>0</v>
      </c>
      <c r="N21" s="26" t="str">
        <f t="shared" si="6"/>
        <v/>
      </c>
      <c r="O21" s="27" t="str">
        <f t="shared" si="7"/>
        <v/>
      </c>
      <c r="P21" s="27" t="str">
        <f t="shared" si="8"/>
        <v/>
      </c>
      <c r="Q21" s="28"/>
      <c r="R21" s="66"/>
      <c r="S21" s="66"/>
      <c r="T21" s="66"/>
      <c r="W21" s="26" t="str">
        <f t="shared" si="9"/>
        <v/>
      </c>
      <c r="X21" s="27" t="str">
        <f t="shared" si="10"/>
        <v/>
      </c>
      <c r="Y21" s="27" t="str">
        <f t="shared" si="11"/>
        <v/>
      </c>
      <c r="Z21" s="28"/>
      <c r="AA21" s="66"/>
      <c r="AB21" s="66"/>
      <c r="AC21" s="66"/>
      <c r="AF21" s="26" t="str">
        <f t="shared" si="12"/>
        <v/>
      </c>
      <c r="AG21" s="27" t="str">
        <f t="shared" si="13"/>
        <v/>
      </c>
      <c r="AH21" s="27" t="str">
        <f t="shared" si="14"/>
        <v/>
      </c>
      <c r="AI21" s="28"/>
      <c r="AJ21" s="66" t="str">
        <f t="shared" si="2"/>
        <v/>
      </c>
      <c r="AK21" s="66" t="str">
        <f t="shared" si="3"/>
        <v/>
      </c>
      <c r="AL21" s="66"/>
    </row>
    <row r="22" spans="1:38" ht="15">
      <c r="A22" s="9" t="str">
        <f t="shared" si="15"/>
        <v/>
      </c>
      <c r="B22" s="9" t="str">
        <f t="shared" si="4"/>
        <v/>
      </c>
      <c r="C22" s="64"/>
      <c r="D22" s="10">
        <v>15</v>
      </c>
      <c r="E22" s="45"/>
      <c r="F22" s="45"/>
      <c r="G22" s="45"/>
      <c r="H22">
        <f>IF(ISBLANK(G22),0,VLOOKUP(G22,Table!C:D,2,FALSE))</f>
        <v>0</v>
      </c>
      <c r="I22" s="2">
        <f t="shared" si="5"/>
        <v>0</v>
      </c>
      <c r="J22" s="11" t="e">
        <f t="shared" si="0"/>
        <v>#VALUE!</v>
      </c>
      <c r="K22" s="11">
        <f t="shared" si="16"/>
        <v>0</v>
      </c>
      <c r="N22" s="23" t="str">
        <f t="shared" si="6"/>
        <v/>
      </c>
      <c r="O22" s="24" t="str">
        <f t="shared" si="7"/>
        <v/>
      </c>
      <c r="P22" s="24" t="str">
        <f t="shared" si="8"/>
        <v/>
      </c>
      <c r="Q22" s="25"/>
      <c r="R22" s="65"/>
      <c r="S22" s="65"/>
      <c r="T22" s="65"/>
      <c r="W22" s="23" t="str">
        <f t="shared" si="9"/>
        <v/>
      </c>
      <c r="X22" s="24" t="str">
        <f t="shared" si="10"/>
        <v/>
      </c>
      <c r="Y22" s="24" t="str">
        <f t="shared" si="11"/>
        <v/>
      </c>
      <c r="Z22" s="25"/>
      <c r="AA22" s="65"/>
      <c r="AB22" s="65"/>
      <c r="AC22" s="65"/>
      <c r="AF22" s="23" t="str">
        <f t="shared" si="12"/>
        <v/>
      </c>
      <c r="AG22" s="24" t="str">
        <f t="shared" si="13"/>
        <v/>
      </c>
      <c r="AH22" s="24" t="str">
        <f t="shared" si="14"/>
        <v/>
      </c>
      <c r="AI22" s="25"/>
      <c r="AJ22" s="65" t="str">
        <f t="shared" si="2"/>
        <v/>
      </c>
      <c r="AK22" s="65" t="str">
        <f t="shared" si="3"/>
        <v/>
      </c>
      <c r="AL22" s="65"/>
    </row>
    <row r="23" spans="1:38" ht="15">
      <c r="A23" s="9" t="str">
        <f t="shared" si="15"/>
        <v/>
      </c>
      <c r="B23" s="9" t="str">
        <f t="shared" si="4"/>
        <v/>
      </c>
      <c r="C23" s="64"/>
      <c r="D23" s="10">
        <v>16</v>
      </c>
      <c r="E23" s="45"/>
      <c r="F23" s="45"/>
      <c r="G23" s="45"/>
      <c r="H23">
        <f>IF(ISBLANK(G23),0,VLOOKUP(G23,Table!C:D,2,FALSE))</f>
        <v>0</v>
      </c>
      <c r="I23" s="2">
        <f t="shared" si="5"/>
        <v>0</v>
      </c>
      <c r="J23" s="11" t="e">
        <f t="shared" si="0"/>
        <v>#VALUE!</v>
      </c>
      <c r="K23" s="11">
        <f t="shared" si="16"/>
        <v>0</v>
      </c>
      <c r="N23" s="26" t="str">
        <f t="shared" si="6"/>
        <v/>
      </c>
      <c r="O23" s="27" t="str">
        <f t="shared" si="7"/>
        <v/>
      </c>
      <c r="P23" s="27" t="str">
        <f t="shared" si="8"/>
        <v/>
      </c>
      <c r="Q23" s="28"/>
      <c r="R23" s="66"/>
      <c r="S23" s="66"/>
      <c r="T23" s="66"/>
      <c r="W23" s="26" t="str">
        <f t="shared" si="9"/>
        <v/>
      </c>
      <c r="X23" s="27" t="str">
        <f t="shared" si="10"/>
        <v/>
      </c>
      <c r="Y23" s="27" t="str">
        <f t="shared" si="11"/>
        <v/>
      </c>
      <c r="Z23" s="28"/>
      <c r="AA23" s="66"/>
      <c r="AB23" s="66"/>
      <c r="AC23" s="66"/>
      <c r="AF23" s="26" t="str">
        <f t="shared" si="12"/>
        <v/>
      </c>
      <c r="AG23" s="27" t="str">
        <f t="shared" si="13"/>
        <v/>
      </c>
      <c r="AH23" s="27" t="str">
        <f t="shared" si="14"/>
        <v/>
      </c>
      <c r="AI23" s="28"/>
      <c r="AJ23" s="66" t="str">
        <f t="shared" si="2"/>
        <v/>
      </c>
      <c r="AK23" s="66" t="str">
        <f t="shared" si="3"/>
        <v/>
      </c>
      <c r="AL23" s="66"/>
    </row>
    <row r="24" spans="1:38" ht="15">
      <c r="A24" s="9" t="str">
        <f t="shared" si="15"/>
        <v/>
      </c>
      <c r="B24" s="9" t="str">
        <f t="shared" si="4"/>
        <v/>
      </c>
      <c r="C24" s="64"/>
      <c r="D24" s="10">
        <v>17</v>
      </c>
      <c r="E24" s="45"/>
      <c r="F24" s="45"/>
      <c r="G24" s="45"/>
      <c r="H24">
        <f>IF(ISBLANK(G24),0,VLOOKUP(G24,Table!C:D,2,FALSE))</f>
        <v>0</v>
      </c>
      <c r="I24" s="2">
        <f t="shared" si="5"/>
        <v>0</v>
      </c>
      <c r="J24" s="11" t="e">
        <f t="shared" si="0"/>
        <v>#VALUE!</v>
      </c>
      <c r="K24" s="11">
        <f t="shared" si="16"/>
        <v>0</v>
      </c>
      <c r="N24" s="23" t="str">
        <f t="shared" si="6"/>
        <v/>
      </c>
      <c r="O24" s="24" t="str">
        <f t="shared" si="7"/>
        <v/>
      </c>
      <c r="P24" s="24" t="str">
        <f t="shared" si="8"/>
        <v/>
      </c>
      <c r="Q24" s="25"/>
      <c r="R24" s="65"/>
      <c r="S24" s="65"/>
      <c r="T24" s="65"/>
      <c r="W24" s="23" t="str">
        <f t="shared" si="9"/>
        <v/>
      </c>
      <c r="X24" s="24" t="str">
        <f t="shared" si="10"/>
        <v/>
      </c>
      <c r="Y24" s="24" t="str">
        <f t="shared" si="11"/>
        <v/>
      </c>
      <c r="Z24" s="25"/>
      <c r="AA24" s="65"/>
      <c r="AB24" s="65"/>
      <c r="AC24" s="65"/>
      <c r="AF24" s="23" t="str">
        <f t="shared" si="12"/>
        <v/>
      </c>
      <c r="AG24" s="24" t="str">
        <f t="shared" si="13"/>
        <v/>
      </c>
      <c r="AH24" s="24" t="str">
        <f t="shared" si="14"/>
        <v/>
      </c>
      <c r="AI24" s="25"/>
      <c r="AJ24" s="65" t="str">
        <f t="shared" si="2"/>
        <v/>
      </c>
      <c r="AK24" s="65" t="str">
        <f t="shared" si="3"/>
        <v/>
      </c>
      <c r="AL24" s="65"/>
    </row>
    <row r="25" spans="1:38" ht="15">
      <c r="A25" s="9" t="str">
        <f t="shared" si="15"/>
        <v/>
      </c>
      <c r="B25" s="9" t="str">
        <f t="shared" si="4"/>
        <v/>
      </c>
      <c r="C25" s="64"/>
      <c r="D25" s="10">
        <v>18</v>
      </c>
      <c r="E25" s="45"/>
      <c r="F25" s="45"/>
      <c r="G25" s="45"/>
      <c r="H25">
        <f>IF(ISBLANK(G25),0,VLOOKUP(G25,Table!C:D,2,FALSE))</f>
        <v>0</v>
      </c>
      <c r="I25" s="2">
        <f t="shared" si="5"/>
        <v>0</v>
      </c>
      <c r="J25" s="11" t="e">
        <f t="shared" si="0"/>
        <v>#VALUE!</v>
      </c>
      <c r="K25" s="11">
        <f t="shared" si="16"/>
        <v>0</v>
      </c>
      <c r="N25" s="26" t="str">
        <f t="shared" si="6"/>
        <v/>
      </c>
      <c r="O25" s="27" t="str">
        <f t="shared" si="7"/>
        <v/>
      </c>
      <c r="P25" s="27" t="str">
        <f t="shared" si="8"/>
        <v/>
      </c>
      <c r="Q25" s="28"/>
      <c r="R25" s="66"/>
      <c r="S25" s="66"/>
      <c r="T25" s="66"/>
      <c r="W25" s="26" t="str">
        <f t="shared" si="9"/>
        <v/>
      </c>
      <c r="X25" s="27" t="str">
        <f t="shared" si="10"/>
        <v/>
      </c>
      <c r="Y25" s="27" t="str">
        <f t="shared" si="11"/>
        <v/>
      </c>
      <c r="Z25" s="28"/>
      <c r="AA25" s="66"/>
      <c r="AB25" s="66"/>
      <c r="AC25" s="66"/>
      <c r="AF25" s="26" t="str">
        <f t="shared" si="12"/>
        <v/>
      </c>
      <c r="AG25" s="27" t="str">
        <f t="shared" si="13"/>
        <v/>
      </c>
      <c r="AH25" s="27" t="str">
        <f t="shared" si="14"/>
        <v/>
      </c>
      <c r="AI25" s="28"/>
      <c r="AJ25" s="66" t="str">
        <f t="shared" si="2"/>
        <v/>
      </c>
      <c r="AK25" s="66" t="str">
        <f t="shared" si="3"/>
        <v/>
      </c>
      <c r="AL25" s="66"/>
    </row>
    <row r="26" spans="1:38" ht="15">
      <c r="A26" s="9" t="str">
        <f t="shared" si="15"/>
        <v/>
      </c>
      <c r="B26" s="9" t="str">
        <f t="shared" si="4"/>
        <v/>
      </c>
      <c r="C26" s="64"/>
      <c r="D26" s="10">
        <v>19</v>
      </c>
      <c r="E26" s="45"/>
      <c r="F26" s="45"/>
      <c r="G26" s="45"/>
      <c r="H26">
        <f>IF(ISBLANK(G26),0,VLOOKUP(G26,Table!C:D,2,FALSE))</f>
        <v>0</v>
      </c>
      <c r="I26" s="2">
        <f t="shared" si="5"/>
        <v>0</v>
      </c>
      <c r="J26" s="11" t="e">
        <f t="shared" si="0"/>
        <v>#VALUE!</v>
      </c>
      <c r="K26" s="11">
        <f t="shared" si="16"/>
        <v>0</v>
      </c>
      <c r="N26" s="23" t="str">
        <f t="shared" si="6"/>
        <v/>
      </c>
      <c r="O26" s="24" t="str">
        <f t="shared" si="7"/>
        <v/>
      </c>
      <c r="P26" s="24" t="str">
        <f t="shared" si="8"/>
        <v/>
      </c>
      <c r="Q26" s="25"/>
      <c r="R26" s="65"/>
      <c r="S26" s="65"/>
      <c r="T26" s="65"/>
      <c r="W26" s="23" t="str">
        <f t="shared" si="9"/>
        <v/>
      </c>
      <c r="X26" s="24" t="str">
        <f t="shared" si="10"/>
        <v/>
      </c>
      <c r="Y26" s="24" t="str">
        <f t="shared" si="11"/>
        <v/>
      </c>
      <c r="Z26" s="25"/>
      <c r="AA26" s="65"/>
      <c r="AB26" s="65"/>
      <c r="AC26" s="65"/>
      <c r="AF26" s="23" t="str">
        <f t="shared" si="12"/>
        <v/>
      </c>
      <c r="AG26" s="24" t="str">
        <f t="shared" si="13"/>
        <v/>
      </c>
      <c r="AH26" s="24" t="str">
        <f t="shared" si="14"/>
        <v/>
      </c>
      <c r="AI26" s="25"/>
      <c r="AJ26" s="65" t="str">
        <f t="shared" si="2"/>
        <v/>
      </c>
      <c r="AK26" s="65" t="str">
        <f t="shared" si="3"/>
        <v/>
      </c>
      <c r="AL26" s="65"/>
    </row>
    <row r="27" spans="1:38" ht="15">
      <c r="A27" s="9" t="str">
        <f t="shared" si="15"/>
        <v/>
      </c>
      <c r="B27" s="9" t="str">
        <f t="shared" si="4"/>
        <v/>
      </c>
      <c r="C27" s="64"/>
      <c r="D27" s="10">
        <v>20</v>
      </c>
      <c r="E27" s="45"/>
      <c r="F27" s="45"/>
      <c r="G27" s="45"/>
      <c r="H27">
        <f>IF(ISBLANK(G27),0,VLOOKUP(G27,Table!C:D,2,FALSE))</f>
        <v>0</v>
      </c>
      <c r="I27" s="2">
        <f t="shared" si="5"/>
        <v>0</v>
      </c>
      <c r="J27" s="11" t="e">
        <f t="shared" si="0"/>
        <v>#VALUE!</v>
      </c>
      <c r="K27" s="11">
        <f t="shared" si="16"/>
        <v>0</v>
      </c>
      <c r="N27" s="26" t="str">
        <f t="shared" si="6"/>
        <v/>
      </c>
      <c r="O27" s="27" t="str">
        <f t="shared" si="7"/>
        <v/>
      </c>
      <c r="P27" s="27" t="str">
        <f t="shared" si="8"/>
        <v/>
      </c>
      <c r="Q27" s="28"/>
      <c r="R27" s="66"/>
      <c r="S27" s="66"/>
      <c r="T27" s="66"/>
      <c r="W27" s="26" t="str">
        <f t="shared" si="9"/>
        <v/>
      </c>
      <c r="X27" s="27" t="str">
        <f t="shared" si="10"/>
        <v/>
      </c>
      <c r="Y27" s="27" t="str">
        <f t="shared" si="11"/>
        <v/>
      </c>
      <c r="Z27" s="28"/>
      <c r="AA27" s="66"/>
      <c r="AB27" s="66"/>
      <c r="AC27" s="66"/>
      <c r="AF27" s="26" t="str">
        <f t="shared" si="12"/>
        <v/>
      </c>
      <c r="AG27" s="27" t="str">
        <f t="shared" si="13"/>
        <v/>
      </c>
      <c r="AH27" s="27" t="str">
        <f t="shared" si="14"/>
        <v/>
      </c>
      <c r="AI27" s="28"/>
      <c r="AJ27" s="66" t="str">
        <f t="shared" si="2"/>
        <v/>
      </c>
      <c r="AK27" s="66" t="str">
        <f t="shared" si="3"/>
        <v/>
      </c>
      <c r="AL27" s="66"/>
    </row>
    <row r="28" spans="1:38" ht="15">
      <c r="A28" s="9" t="str">
        <f t="shared" si="15"/>
        <v/>
      </c>
      <c r="B28" s="9" t="str">
        <f t="shared" si="4"/>
        <v/>
      </c>
      <c r="C28" s="64"/>
      <c r="D28" s="10">
        <v>21</v>
      </c>
      <c r="E28" s="45"/>
      <c r="F28" s="45"/>
      <c r="G28" s="45"/>
      <c r="H28">
        <f>IF(ISBLANK(G28),0,VLOOKUP(G28,Table!C:D,2,FALSE))</f>
        <v>0</v>
      </c>
      <c r="I28" s="2">
        <f t="shared" si="5"/>
        <v>0</v>
      </c>
      <c r="J28" s="11" t="e">
        <f t="shared" si="0"/>
        <v>#VALUE!</v>
      </c>
      <c r="K28" s="11">
        <f t="shared" si="16"/>
        <v>0</v>
      </c>
      <c r="N28" s="23" t="str">
        <f t="shared" si="6"/>
        <v/>
      </c>
      <c r="O28" s="24" t="str">
        <f t="shared" si="7"/>
        <v/>
      </c>
      <c r="P28" s="24" t="str">
        <f t="shared" si="8"/>
        <v/>
      </c>
      <c r="Q28" s="25"/>
      <c r="R28" s="65"/>
      <c r="S28" s="65"/>
      <c r="T28" s="65"/>
      <c r="W28" s="23" t="str">
        <f t="shared" si="9"/>
        <v/>
      </c>
      <c r="X28" s="24" t="str">
        <f t="shared" si="10"/>
        <v/>
      </c>
      <c r="Y28" s="24" t="str">
        <f t="shared" si="11"/>
        <v/>
      </c>
      <c r="Z28" s="25"/>
      <c r="AA28" s="65"/>
      <c r="AB28" s="65"/>
      <c r="AC28" s="65"/>
      <c r="AF28" s="23" t="str">
        <f t="shared" si="12"/>
        <v/>
      </c>
      <c r="AG28" s="24" t="str">
        <f t="shared" si="13"/>
        <v/>
      </c>
      <c r="AH28" s="24" t="str">
        <f t="shared" si="14"/>
        <v/>
      </c>
      <c r="AI28" s="25"/>
      <c r="AJ28" s="65" t="str">
        <f t="shared" si="2"/>
        <v/>
      </c>
      <c r="AK28" s="65" t="str">
        <f t="shared" si="3"/>
        <v/>
      </c>
      <c r="AL28" s="65"/>
    </row>
    <row r="29" spans="1:38" ht="15">
      <c r="A29" s="9" t="str">
        <f t="shared" si="15"/>
        <v/>
      </c>
      <c r="B29" s="9" t="str">
        <f t="shared" si="4"/>
        <v/>
      </c>
      <c r="C29" s="64"/>
      <c r="D29" s="10">
        <v>22</v>
      </c>
      <c r="E29" s="45"/>
      <c r="F29" s="45"/>
      <c r="G29" s="45"/>
      <c r="H29">
        <f>IF(ISBLANK(G29),0,VLOOKUP(G29,Table!C:D,2,FALSE))</f>
        <v>0</v>
      </c>
      <c r="I29" s="2">
        <f t="shared" si="5"/>
        <v>0</v>
      </c>
      <c r="J29" s="11" t="e">
        <f t="shared" si="0"/>
        <v>#VALUE!</v>
      </c>
      <c r="K29" s="11">
        <f t="shared" si="16"/>
        <v>0</v>
      </c>
      <c r="N29" s="26" t="str">
        <f t="shared" si="6"/>
        <v/>
      </c>
      <c r="O29" s="27" t="str">
        <f t="shared" si="7"/>
        <v/>
      </c>
      <c r="P29" s="27" t="str">
        <f t="shared" si="8"/>
        <v/>
      </c>
      <c r="Q29" s="28"/>
      <c r="R29" s="66"/>
      <c r="S29" s="66"/>
      <c r="T29" s="66"/>
      <c r="W29" s="26" t="str">
        <f t="shared" si="9"/>
        <v/>
      </c>
      <c r="X29" s="27" t="str">
        <f t="shared" si="10"/>
        <v/>
      </c>
      <c r="Y29" s="27" t="str">
        <f t="shared" si="11"/>
        <v/>
      </c>
      <c r="Z29" s="28"/>
      <c r="AA29" s="66"/>
      <c r="AB29" s="66"/>
      <c r="AC29" s="66"/>
      <c r="AF29" s="26" t="str">
        <f t="shared" si="12"/>
        <v/>
      </c>
      <c r="AG29" s="27" t="str">
        <f t="shared" si="13"/>
        <v/>
      </c>
      <c r="AH29" s="27" t="str">
        <f t="shared" si="14"/>
        <v/>
      </c>
      <c r="AI29" s="28"/>
      <c r="AJ29" s="66" t="str">
        <f t="shared" si="2"/>
        <v/>
      </c>
      <c r="AK29" s="66" t="str">
        <f t="shared" si="3"/>
        <v/>
      </c>
      <c r="AL29" s="66"/>
    </row>
    <row r="30" spans="1:38" ht="15">
      <c r="A30" s="9" t="str">
        <f t="shared" si="15"/>
        <v/>
      </c>
      <c r="B30" s="9" t="str">
        <f t="shared" si="4"/>
        <v/>
      </c>
      <c r="C30" s="64"/>
      <c r="D30" s="10">
        <v>23</v>
      </c>
      <c r="E30" s="45"/>
      <c r="F30" s="45"/>
      <c r="G30" s="45"/>
      <c r="H30">
        <f>IF(ISBLANK(G30),0,VLOOKUP(G30,Table!C:D,2,FALSE))</f>
        <v>0</v>
      </c>
      <c r="I30" s="2">
        <f t="shared" si="5"/>
        <v>0</v>
      </c>
      <c r="J30" s="11" t="e">
        <f t="shared" si="0"/>
        <v>#VALUE!</v>
      </c>
      <c r="K30" s="11">
        <f t="shared" si="16"/>
        <v>0</v>
      </c>
      <c r="N30" s="23" t="str">
        <f t="shared" si="6"/>
        <v/>
      </c>
      <c r="O30" s="24" t="str">
        <f t="shared" si="7"/>
        <v/>
      </c>
      <c r="P30" s="24" t="str">
        <f t="shared" si="8"/>
        <v/>
      </c>
      <c r="Q30" s="25"/>
      <c r="R30" s="65"/>
      <c r="S30" s="65"/>
      <c r="T30" s="65"/>
      <c r="W30" s="23" t="str">
        <f t="shared" si="9"/>
        <v/>
      </c>
      <c r="X30" s="24" t="str">
        <f t="shared" si="10"/>
        <v/>
      </c>
      <c r="Y30" s="24" t="str">
        <f t="shared" si="11"/>
        <v/>
      </c>
      <c r="Z30" s="25"/>
      <c r="AA30" s="65"/>
      <c r="AB30" s="65"/>
      <c r="AC30" s="65"/>
      <c r="AF30" s="23" t="str">
        <f t="shared" si="12"/>
        <v/>
      </c>
      <c r="AG30" s="24" t="str">
        <f t="shared" si="13"/>
        <v/>
      </c>
      <c r="AH30" s="24" t="str">
        <f t="shared" si="14"/>
        <v/>
      </c>
      <c r="AI30" s="25"/>
      <c r="AJ30" s="65" t="str">
        <f t="shared" si="2"/>
        <v/>
      </c>
      <c r="AK30" s="65" t="str">
        <f t="shared" si="3"/>
        <v/>
      </c>
      <c r="AL30" s="65"/>
    </row>
    <row r="31" spans="1:38" ht="15">
      <c r="A31" s="9" t="str">
        <f t="shared" si="15"/>
        <v/>
      </c>
      <c r="B31" s="9" t="str">
        <f t="shared" si="4"/>
        <v/>
      </c>
      <c r="C31" s="64"/>
      <c r="D31" s="10">
        <v>24</v>
      </c>
      <c r="E31" s="45"/>
      <c r="F31" s="45"/>
      <c r="G31" s="45"/>
      <c r="H31">
        <f>IF(ISBLANK(G31),0,VLOOKUP(G31,Table!C:D,2,FALSE))</f>
        <v>0</v>
      </c>
      <c r="I31" s="2">
        <f t="shared" si="5"/>
        <v>0</v>
      </c>
      <c r="J31" s="11" t="e">
        <f t="shared" si="0"/>
        <v>#VALUE!</v>
      </c>
      <c r="K31" s="11">
        <f t="shared" si="16"/>
        <v>0</v>
      </c>
      <c r="N31" s="26" t="str">
        <f t="shared" si="6"/>
        <v/>
      </c>
      <c r="O31" s="27" t="str">
        <f t="shared" si="7"/>
        <v/>
      </c>
      <c r="P31" s="27" t="str">
        <f t="shared" si="8"/>
        <v/>
      </c>
      <c r="Q31" s="28"/>
      <c r="R31" s="66"/>
      <c r="S31" s="66"/>
      <c r="T31" s="66"/>
      <c r="W31" s="26" t="str">
        <f t="shared" si="9"/>
        <v/>
      </c>
      <c r="X31" s="27" t="str">
        <f t="shared" si="10"/>
        <v/>
      </c>
      <c r="Y31" s="27" t="str">
        <f t="shared" si="11"/>
        <v/>
      </c>
      <c r="Z31" s="28"/>
      <c r="AA31" s="66"/>
      <c r="AB31" s="66"/>
      <c r="AC31" s="66"/>
      <c r="AF31" s="26" t="str">
        <f t="shared" si="12"/>
        <v/>
      </c>
      <c r="AG31" s="27" t="str">
        <f t="shared" si="13"/>
        <v/>
      </c>
      <c r="AH31" s="27" t="str">
        <f t="shared" si="14"/>
        <v/>
      </c>
      <c r="AI31" s="28"/>
      <c r="AJ31" s="66" t="str">
        <f t="shared" si="2"/>
        <v/>
      </c>
      <c r="AK31" s="66" t="str">
        <f t="shared" si="3"/>
        <v/>
      </c>
      <c r="AL31" s="66"/>
    </row>
    <row r="32" spans="1:38" ht="15">
      <c r="A32" s="9" t="str">
        <f t="shared" si="15"/>
        <v/>
      </c>
      <c r="B32" s="9" t="str">
        <f t="shared" si="4"/>
        <v/>
      </c>
      <c r="C32" s="64"/>
      <c r="D32" s="10">
        <v>25</v>
      </c>
      <c r="E32" s="45"/>
      <c r="F32" s="45"/>
      <c r="G32" s="45"/>
      <c r="H32">
        <f>IF(ISBLANK(G32),0,VLOOKUP(G32,Table!C:D,2,FALSE))</f>
        <v>0</v>
      </c>
      <c r="I32" s="2">
        <f t="shared" si="5"/>
        <v>0</v>
      </c>
      <c r="J32" s="11" t="e">
        <f t="shared" si="0"/>
        <v>#VALUE!</v>
      </c>
      <c r="K32" s="11">
        <f t="shared" si="16"/>
        <v>0</v>
      </c>
      <c r="N32" s="23" t="str">
        <f t="shared" si="6"/>
        <v/>
      </c>
      <c r="O32" s="24" t="str">
        <f t="shared" si="7"/>
        <v/>
      </c>
      <c r="P32" s="24" t="str">
        <f t="shared" si="8"/>
        <v/>
      </c>
      <c r="Q32" s="25"/>
      <c r="R32" s="65"/>
      <c r="S32" s="65"/>
      <c r="T32" s="65"/>
      <c r="W32" s="23" t="str">
        <f t="shared" si="9"/>
        <v/>
      </c>
      <c r="X32" s="24" t="str">
        <f t="shared" si="10"/>
        <v/>
      </c>
      <c r="Y32" s="24" t="str">
        <f t="shared" si="11"/>
        <v/>
      </c>
      <c r="Z32" s="25"/>
      <c r="AA32" s="65"/>
      <c r="AB32" s="65"/>
      <c r="AC32" s="65"/>
      <c r="AF32" s="23" t="str">
        <f t="shared" si="12"/>
        <v/>
      </c>
      <c r="AG32" s="24" t="str">
        <f t="shared" si="13"/>
        <v/>
      </c>
      <c r="AH32" s="24" t="str">
        <f t="shared" si="14"/>
        <v/>
      </c>
      <c r="AI32" s="25"/>
      <c r="AJ32" s="65" t="str">
        <f t="shared" si="2"/>
        <v/>
      </c>
      <c r="AK32" s="65" t="str">
        <f t="shared" si="3"/>
        <v/>
      </c>
      <c r="AL32" s="65"/>
    </row>
    <row r="33" spans="1:38" ht="15">
      <c r="A33" s="9" t="str">
        <f t="shared" si="15"/>
        <v/>
      </c>
      <c r="B33" s="9" t="str">
        <f t="shared" si="4"/>
        <v/>
      </c>
      <c r="C33" s="64"/>
      <c r="D33" s="10">
        <v>26</v>
      </c>
      <c r="E33" s="45"/>
      <c r="F33" s="45"/>
      <c r="G33" s="45"/>
      <c r="H33">
        <f>IF(ISBLANK(G33),0,VLOOKUP(G33,Table!C:D,2,FALSE))</f>
        <v>0</v>
      </c>
      <c r="I33" s="2">
        <f t="shared" si="5"/>
        <v>0</v>
      </c>
      <c r="J33" s="11" t="e">
        <f t="shared" si="0"/>
        <v>#VALUE!</v>
      </c>
      <c r="K33" s="11">
        <f t="shared" si="16"/>
        <v>0</v>
      </c>
      <c r="N33" s="26" t="str">
        <f t="shared" si="6"/>
        <v/>
      </c>
      <c r="O33" s="27" t="str">
        <f t="shared" si="7"/>
        <v/>
      </c>
      <c r="P33" s="27" t="str">
        <f t="shared" si="8"/>
        <v/>
      </c>
      <c r="Q33" s="28"/>
      <c r="R33" s="66"/>
      <c r="S33" s="66"/>
      <c r="T33" s="66"/>
      <c r="W33" s="26" t="str">
        <f t="shared" si="9"/>
        <v/>
      </c>
      <c r="X33" s="27" t="str">
        <f t="shared" si="10"/>
        <v/>
      </c>
      <c r="Y33" s="27" t="str">
        <f t="shared" si="11"/>
        <v/>
      </c>
      <c r="Z33" s="28"/>
      <c r="AA33" s="66"/>
      <c r="AB33" s="66"/>
      <c r="AC33" s="66"/>
      <c r="AF33" s="26" t="str">
        <f t="shared" si="12"/>
        <v/>
      </c>
      <c r="AG33" s="27" t="str">
        <f t="shared" si="13"/>
        <v/>
      </c>
      <c r="AH33" s="27" t="str">
        <f t="shared" si="14"/>
        <v/>
      </c>
      <c r="AI33" s="28"/>
      <c r="AJ33" s="66" t="str">
        <f t="shared" si="2"/>
        <v/>
      </c>
      <c r="AK33" s="66" t="str">
        <f t="shared" si="3"/>
        <v/>
      </c>
      <c r="AL33" s="66"/>
    </row>
    <row r="34" spans="1:38" ht="15">
      <c r="A34" s="9" t="str">
        <f t="shared" si="15"/>
        <v/>
      </c>
      <c r="B34" s="9" t="str">
        <f t="shared" si="4"/>
        <v/>
      </c>
      <c r="C34" s="64"/>
      <c r="D34" s="10">
        <v>27</v>
      </c>
      <c r="E34" s="45"/>
      <c r="F34" s="45"/>
      <c r="G34" s="45"/>
      <c r="H34">
        <f>IF(ISBLANK(G34),0,VLOOKUP(G34,Table!C:D,2,FALSE))</f>
        <v>0</v>
      </c>
      <c r="I34" s="2">
        <f t="shared" si="5"/>
        <v>0</v>
      </c>
      <c r="J34" s="11" t="e">
        <f t="shared" si="0"/>
        <v>#VALUE!</v>
      </c>
      <c r="K34" s="11">
        <f t="shared" si="16"/>
        <v>0</v>
      </c>
      <c r="N34" s="23" t="str">
        <f t="shared" si="6"/>
        <v/>
      </c>
      <c r="O34" s="24" t="str">
        <f t="shared" si="7"/>
        <v/>
      </c>
      <c r="P34" s="24" t="str">
        <f t="shared" si="8"/>
        <v/>
      </c>
      <c r="Q34" s="25"/>
      <c r="R34" s="65"/>
      <c r="S34" s="65"/>
      <c r="T34" s="65"/>
      <c r="W34" s="23" t="str">
        <f t="shared" si="9"/>
        <v/>
      </c>
      <c r="X34" s="24" t="str">
        <f t="shared" si="10"/>
        <v/>
      </c>
      <c r="Y34" s="24" t="str">
        <f t="shared" si="11"/>
        <v/>
      </c>
      <c r="Z34" s="25"/>
      <c r="AA34" s="65"/>
      <c r="AB34" s="65"/>
      <c r="AC34" s="65"/>
      <c r="AF34" s="23" t="str">
        <f t="shared" si="12"/>
        <v/>
      </c>
      <c r="AG34" s="24" t="str">
        <f t="shared" si="13"/>
        <v/>
      </c>
      <c r="AH34" s="24" t="str">
        <f t="shared" si="14"/>
        <v/>
      </c>
      <c r="AI34" s="25"/>
      <c r="AJ34" s="65" t="str">
        <f t="shared" si="2"/>
        <v/>
      </c>
      <c r="AK34" s="65" t="str">
        <f t="shared" si="3"/>
        <v/>
      </c>
      <c r="AL34" s="65"/>
    </row>
    <row r="35" spans="1:38">
      <c r="A35" s="9" t="str">
        <f t="shared" si="15"/>
        <v/>
      </c>
      <c r="B35" s="9" t="str">
        <f t="shared" si="4"/>
        <v/>
      </c>
      <c r="C35" s="64"/>
      <c r="D35" s="10">
        <v>28</v>
      </c>
      <c r="E35" s="45"/>
      <c r="F35" s="45"/>
      <c r="G35" s="45"/>
      <c r="H35">
        <f>IF(ISBLANK(G35),0,VLOOKUP(G35,Table!C:D,2,FALSE))</f>
        <v>0</v>
      </c>
      <c r="I35" s="2">
        <f t="shared" si="5"/>
        <v>0</v>
      </c>
      <c r="J35" s="11" t="e">
        <f t="shared" si="0"/>
        <v>#VALUE!</v>
      </c>
      <c r="K35" s="11">
        <f t="shared" si="16"/>
        <v>0</v>
      </c>
      <c r="N35" s="26" t="str">
        <f t="shared" si="6"/>
        <v/>
      </c>
      <c r="O35" s="27" t="str">
        <f t="shared" si="7"/>
        <v/>
      </c>
      <c r="P35" s="27" t="str">
        <f t="shared" si="8"/>
        <v/>
      </c>
      <c r="Q35" s="28"/>
      <c r="R35" s="66"/>
      <c r="S35" s="66"/>
      <c r="T35" s="66"/>
      <c r="W35" s="26" t="str">
        <f t="shared" si="9"/>
        <v/>
      </c>
      <c r="X35" s="27" t="str">
        <f t="shared" si="10"/>
        <v/>
      </c>
      <c r="Y35" s="27" t="str">
        <f t="shared" si="11"/>
        <v/>
      </c>
      <c r="Z35" s="28"/>
      <c r="AA35" s="66"/>
      <c r="AB35" s="66"/>
      <c r="AC35" s="66"/>
      <c r="AF35" s="26" t="str">
        <f t="shared" si="12"/>
        <v/>
      </c>
      <c r="AG35" s="27" t="str">
        <f t="shared" si="13"/>
        <v/>
      </c>
      <c r="AH35" s="27" t="str">
        <f t="shared" si="14"/>
        <v/>
      </c>
      <c r="AI35" s="28"/>
      <c r="AJ35" s="66" t="str">
        <f t="shared" si="2"/>
        <v/>
      </c>
      <c r="AK35" s="66" t="str">
        <f t="shared" si="3"/>
        <v/>
      </c>
      <c r="AL35" s="66"/>
    </row>
    <row r="36" spans="1:38">
      <c r="A36" s="9" t="str">
        <f t="shared" si="15"/>
        <v/>
      </c>
      <c r="B36" s="9" t="str">
        <f t="shared" si="4"/>
        <v/>
      </c>
      <c r="C36" s="64"/>
      <c r="D36" s="10">
        <v>29</v>
      </c>
      <c r="E36" s="45"/>
      <c r="F36" s="45"/>
      <c r="G36" s="45"/>
      <c r="H36">
        <f>IF(ISBLANK(G36),0,VLOOKUP(G36,Table!C:D,2,FALSE))</f>
        <v>0</v>
      </c>
      <c r="I36" s="2">
        <f t="shared" si="5"/>
        <v>0</v>
      </c>
      <c r="J36" s="11" t="e">
        <f t="shared" si="0"/>
        <v>#VALUE!</v>
      </c>
      <c r="K36" s="11">
        <f t="shared" si="16"/>
        <v>0</v>
      </c>
      <c r="N36" s="23" t="str">
        <f t="shared" si="6"/>
        <v/>
      </c>
      <c r="O36" s="24" t="str">
        <f t="shared" si="7"/>
        <v/>
      </c>
      <c r="P36" s="24" t="str">
        <f t="shared" si="8"/>
        <v/>
      </c>
      <c r="Q36" s="25"/>
      <c r="R36" s="65"/>
      <c r="S36" s="65"/>
      <c r="T36" s="65"/>
      <c r="W36" s="23" t="str">
        <f t="shared" si="9"/>
        <v/>
      </c>
      <c r="X36" s="24" t="str">
        <f t="shared" si="10"/>
        <v/>
      </c>
      <c r="Y36" s="24" t="str">
        <f t="shared" si="11"/>
        <v/>
      </c>
      <c r="Z36" s="25"/>
      <c r="AA36" s="65"/>
      <c r="AB36" s="65"/>
      <c r="AC36" s="65"/>
      <c r="AF36" s="23" t="str">
        <f t="shared" si="12"/>
        <v/>
      </c>
      <c r="AG36" s="24" t="str">
        <f t="shared" si="13"/>
        <v/>
      </c>
      <c r="AH36" s="24" t="str">
        <f t="shared" si="14"/>
        <v/>
      </c>
      <c r="AI36" s="25"/>
      <c r="AJ36" s="65" t="str">
        <f t="shared" si="2"/>
        <v/>
      </c>
      <c r="AK36" s="65" t="str">
        <f t="shared" si="3"/>
        <v/>
      </c>
      <c r="AL36" s="65"/>
    </row>
    <row r="37" spans="1:38">
      <c r="A37" s="9" t="str">
        <f t="shared" si="15"/>
        <v/>
      </c>
      <c r="B37" s="9" t="str">
        <f t="shared" si="4"/>
        <v/>
      </c>
      <c r="C37" s="64"/>
      <c r="D37" s="10">
        <v>30</v>
      </c>
      <c r="E37" s="45"/>
      <c r="F37" s="45"/>
      <c r="G37" s="45"/>
      <c r="H37">
        <f>IF(ISBLANK(G37),0,VLOOKUP(G37,Table!C:D,2,FALSE))</f>
        <v>0</v>
      </c>
      <c r="I37" s="2">
        <f t="shared" si="5"/>
        <v>0</v>
      </c>
      <c r="J37" s="11" t="e">
        <f t="shared" si="0"/>
        <v>#VALUE!</v>
      </c>
      <c r="K37" s="11">
        <f t="shared" si="16"/>
        <v>0</v>
      </c>
      <c r="N37" s="26" t="str">
        <f t="shared" si="6"/>
        <v/>
      </c>
      <c r="O37" s="27" t="str">
        <f t="shared" si="7"/>
        <v/>
      </c>
      <c r="P37" s="27" t="str">
        <f t="shared" si="8"/>
        <v/>
      </c>
      <c r="Q37" s="28"/>
      <c r="R37" s="66"/>
      <c r="S37" s="66"/>
      <c r="T37" s="66"/>
      <c r="W37" s="26" t="str">
        <f t="shared" si="9"/>
        <v/>
      </c>
      <c r="X37" s="27" t="str">
        <f t="shared" si="10"/>
        <v/>
      </c>
      <c r="Y37" s="27" t="str">
        <f t="shared" si="11"/>
        <v/>
      </c>
      <c r="Z37" s="28"/>
      <c r="AA37" s="66"/>
      <c r="AB37" s="66"/>
      <c r="AC37" s="66"/>
      <c r="AF37" s="26" t="str">
        <f t="shared" si="12"/>
        <v/>
      </c>
      <c r="AG37" s="27" t="str">
        <f t="shared" si="13"/>
        <v/>
      </c>
      <c r="AH37" s="27" t="str">
        <f t="shared" si="14"/>
        <v/>
      </c>
      <c r="AI37" s="28"/>
      <c r="AJ37" s="66" t="str">
        <f t="shared" si="2"/>
        <v/>
      </c>
      <c r="AK37" s="66" t="str">
        <f t="shared" si="3"/>
        <v/>
      </c>
      <c r="AL37" s="66"/>
    </row>
    <row r="38" spans="1:38">
      <c r="A38" s="9" t="str">
        <f t="shared" si="15"/>
        <v/>
      </c>
      <c r="B38" s="9" t="str">
        <f t="shared" si="4"/>
        <v/>
      </c>
      <c r="C38" s="64"/>
      <c r="D38" s="10">
        <v>31</v>
      </c>
      <c r="E38" s="45"/>
      <c r="F38" s="45"/>
      <c r="G38" s="45"/>
      <c r="H38">
        <f>IF(ISBLANK(G38),0,VLOOKUP(G38,Table!C:D,2,FALSE))</f>
        <v>0</v>
      </c>
      <c r="I38" s="2">
        <f t="shared" si="5"/>
        <v>0</v>
      </c>
      <c r="J38" s="11" t="e">
        <f t="shared" si="0"/>
        <v>#VALUE!</v>
      </c>
      <c r="K38" s="11">
        <f t="shared" si="16"/>
        <v>0</v>
      </c>
      <c r="N38" s="23" t="str">
        <f t="shared" si="6"/>
        <v/>
      </c>
      <c r="O38" s="24" t="str">
        <f t="shared" si="7"/>
        <v/>
      </c>
      <c r="P38" s="24" t="str">
        <f t="shared" si="8"/>
        <v/>
      </c>
      <c r="Q38" s="25"/>
      <c r="R38" s="65"/>
      <c r="S38" s="65"/>
      <c r="T38" s="65"/>
      <c r="W38" s="23" t="str">
        <f t="shared" si="9"/>
        <v/>
      </c>
      <c r="X38" s="24" t="str">
        <f t="shared" si="10"/>
        <v/>
      </c>
      <c r="Y38" s="24" t="str">
        <f t="shared" si="11"/>
        <v/>
      </c>
      <c r="Z38" s="25"/>
      <c r="AA38" s="65"/>
      <c r="AB38" s="65"/>
      <c r="AC38" s="65"/>
      <c r="AF38" s="23" t="str">
        <f t="shared" si="12"/>
        <v/>
      </c>
      <c r="AG38" s="24" t="str">
        <f t="shared" si="13"/>
        <v/>
      </c>
      <c r="AH38" s="24" t="str">
        <f t="shared" si="14"/>
        <v/>
      </c>
      <c r="AI38" s="25"/>
      <c r="AJ38" s="65" t="str">
        <f t="shared" si="2"/>
        <v/>
      </c>
      <c r="AK38" s="65" t="str">
        <f t="shared" si="3"/>
        <v/>
      </c>
      <c r="AL38" s="65"/>
    </row>
    <row r="39" spans="1:38">
      <c r="A39" s="9" t="str">
        <f t="shared" si="15"/>
        <v/>
      </c>
      <c r="B39" s="9" t="str">
        <f t="shared" si="4"/>
        <v/>
      </c>
      <c r="C39" s="64"/>
      <c r="D39" s="10">
        <v>32</v>
      </c>
      <c r="E39" s="45"/>
      <c r="F39" s="45"/>
      <c r="G39" s="45"/>
      <c r="H39">
        <f>IF(ISBLANK(G39),0,VLOOKUP(G39,Table!C:D,2,FALSE))</f>
        <v>0</v>
      </c>
      <c r="I39" s="2">
        <f t="shared" si="5"/>
        <v>0</v>
      </c>
      <c r="J39" s="11" t="e">
        <f t="shared" si="0"/>
        <v>#VALUE!</v>
      </c>
      <c r="K39" s="11">
        <f t="shared" si="16"/>
        <v>0</v>
      </c>
      <c r="N39" s="26" t="str">
        <f t="shared" si="6"/>
        <v/>
      </c>
      <c r="O39" s="27" t="str">
        <f t="shared" si="7"/>
        <v/>
      </c>
      <c r="P39" s="27" t="str">
        <f t="shared" si="8"/>
        <v/>
      </c>
      <c r="Q39" s="28"/>
      <c r="R39" s="66"/>
      <c r="S39" s="66"/>
      <c r="T39" s="66"/>
      <c r="W39" s="26" t="str">
        <f t="shared" si="9"/>
        <v/>
      </c>
      <c r="X39" s="27" t="str">
        <f t="shared" si="10"/>
        <v/>
      </c>
      <c r="Y39" s="27" t="str">
        <f t="shared" si="11"/>
        <v/>
      </c>
      <c r="Z39" s="28"/>
      <c r="AA39" s="66"/>
      <c r="AB39" s="66"/>
      <c r="AC39" s="66"/>
      <c r="AF39" s="26" t="str">
        <f t="shared" si="12"/>
        <v/>
      </c>
      <c r="AG39" s="27" t="str">
        <f t="shared" si="13"/>
        <v/>
      </c>
      <c r="AH39" s="27" t="str">
        <f t="shared" si="14"/>
        <v/>
      </c>
      <c r="AI39" s="28"/>
      <c r="AJ39" s="66" t="str">
        <f t="shared" si="2"/>
        <v/>
      </c>
      <c r="AK39" s="66" t="str">
        <f t="shared" si="3"/>
        <v/>
      </c>
      <c r="AL39" s="66"/>
    </row>
    <row r="40" spans="1:38">
      <c r="A40" s="9" t="str">
        <f t="shared" si="15"/>
        <v/>
      </c>
      <c r="B40" s="9" t="str">
        <f t="shared" si="4"/>
        <v/>
      </c>
      <c r="C40" s="64"/>
      <c r="D40" s="10">
        <v>33</v>
      </c>
      <c r="E40" s="45"/>
      <c r="F40" s="45"/>
      <c r="G40" s="45"/>
      <c r="H40">
        <f>IF(ISBLANK(G40),0,VLOOKUP(G40,Table!C:D,2,FALSE))</f>
        <v>0</v>
      </c>
      <c r="I40" s="2">
        <f t="shared" si="5"/>
        <v>0</v>
      </c>
      <c r="J40" s="11" t="e">
        <f t="shared" si="0"/>
        <v>#VALUE!</v>
      </c>
      <c r="K40" s="11">
        <f t="shared" si="16"/>
        <v>0</v>
      </c>
      <c r="N40" s="23" t="str">
        <f t="shared" si="6"/>
        <v/>
      </c>
      <c r="O40" s="24" t="str">
        <f t="shared" si="7"/>
        <v/>
      </c>
      <c r="P40" s="24" t="str">
        <f t="shared" si="8"/>
        <v/>
      </c>
      <c r="Q40" s="25"/>
      <c r="R40" s="65"/>
      <c r="S40" s="65"/>
      <c r="T40" s="65"/>
      <c r="W40" s="23" t="str">
        <f t="shared" si="9"/>
        <v/>
      </c>
      <c r="X40" s="24" t="str">
        <f t="shared" si="10"/>
        <v/>
      </c>
      <c r="Y40" s="24" t="str">
        <f t="shared" si="11"/>
        <v/>
      </c>
      <c r="Z40" s="25"/>
      <c r="AA40" s="65"/>
      <c r="AB40" s="65"/>
      <c r="AC40" s="65"/>
      <c r="AF40" s="23" t="str">
        <f t="shared" si="12"/>
        <v/>
      </c>
      <c r="AG40" s="24" t="str">
        <f t="shared" si="13"/>
        <v/>
      </c>
      <c r="AH40" s="24" t="str">
        <f t="shared" si="14"/>
        <v/>
      </c>
      <c r="AI40" s="25"/>
      <c r="AJ40" s="65" t="str">
        <f t="shared" si="2"/>
        <v/>
      </c>
      <c r="AK40" s="65" t="str">
        <f t="shared" si="3"/>
        <v/>
      </c>
      <c r="AL40" s="65"/>
    </row>
    <row r="41" spans="1:38">
      <c r="A41" s="9" t="str">
        <f t="shared" si="15"/>
        <v/>
      </c>
      <c r="B41" s="9" t="str">
        <f t="shared" si="4"/>
        <v/>
      </c>
      <c r="C41" s="64"/>
      <c r="D41" s="10">
        <v>34</v>
      </c>
      <c r="E41" s="45"/>
      <c r="F41" s="45"/>
      <c r="G41" s="45"/>
      <c r="H41">
        <f>IF(ISBLANK(G41),0,VLOOKUP(G41,Table!C:D,2,FALSE))</f>
        <v>0</v>
      </c>
      <c r="I41" s="2">
        <f t="shared" si="5"/>
        <v>0</v>
      </c>
      <c r="J41" s="11" t="e">
        <f t="shared" si="0"/>
        <v>#VALUE!</v>
      </c>
      <c r="K41" s="11">
        <f t="shared" si="16"/>
        <v>0</v>
      </c>
      <c r="N41" s="26" t="str">
        <f t="shared" si="6"/>
        <v/>
      </c>
      <c r="O41" s="27" t="str">
        <f t="shared" si="7"/>
        <v/>
      </c>
      <c r="P41" s="27" t="str">
        <f t="shared" si="8"/>
        <v/>
      </c>
      <c r="Q41" s="28"/>
      <c r="R41" s="66"/>
      <c r="S41" s="66"/>
      <c r="T41" s="66"/>
      <c r="W41" s="26" t="str">
        <f t="shared" si="9"/>
        <v/>
      </c>
      <c r="X41" s="27" t="str">
        <f t="shared" si="10"/>
        <v/>
      </c>
      <c r="Y41" s="27" t="str">
        <f t="shared" si="11"/>
        <v/>
      </c>
      <c r="Z41" s="28"/>
      <c r="AA41" s="66"/>
      <c r="AB41" s="66"/>
      <c r="AC41" s="66"/>
      <c r="AF41" s="26" t="str">
        <f t="shared" si="12"/>
        <v/>
      </c>
      <c r="AG41" s="27" t="str">
        <f t="shared" si="13"/>
        <v/>
      </c>
      <c r="AH41" s="27" t="str">
        <f t="shared" si="14"/>
        <v/>
      </c>
      <c r="AI41" s="28"/>
      <c r="AJ41" s="66" t="str">
        <f t="shared" si="2"/>
        <v/>
      </c>
      <c r="AK41" s="66" t="str">
        <f t="shared" si="3"/>
        <v/>
      </c>
      <c r="AL41" s="66"/>
    </row>
    <row r="42" spans="1:38">
      <c r="A42" s="9" t="str">
        <f t="shared" si="15"/>
        <v/>
      </c>
      <c r="B42" s="9" t="str">
        <f t="shared" si="4"/>
        <v/>
      </c>
      <c r="C42" s="64"/>
      <c r="D42" s="10">
        <v>35</v>
      </c>
      <c r="E42" s="45"/>
      <c r="F42" s="45"/>
      <c r="G42" s="45"/>
      <c r="H42">
        <f>IF(ISBLANK(G42),0,VLOOKUP(G42,Table!C:D,2,FALSE))</f>
        <v>0</v>
      </c>
      <c r="I42" s="2">
        <f t="shared" si="5"/>
        <v>0</v>
      </c>
      <c r="J42" s="11" t="e">
        <f t="shared" si="0"/>
        <v>#VALUE!</v>
      </c>
      <c r="K42" s="11">
        <f t="shared" si="16"/>
        <v>0</v>
      </c>
      <c r="N42" s="23" t="str">
        <f t="shared" si="6"/>
        <v/>
      </c>
      <c r="O42" s="24" t="str">
        <f t="shared" si="7"/>
        <v/>
      </c>
      <c r="P42" s="24" t="str">
        <f t="shared" si="8"/>
        <v/>
      </c>
      <c r="Q42" s="25"/>
      <c r="R42" s="65"/>
      <c r="S42" s="65"/>
      <c r="T42" s="65"/>
      <c r="W42" s="23" t="str">
        <f t="shared" si="9"/>
        <v/>
      </c>
      <c r="X42" s="24" t="str">
        <f t="shared" si="10"/>
        <v/>
      </c>
      <c r="Y42" s="24" t="str">
        <f t="shared" si="11"/>
        <v/>
      </c>
      <c r="Z42" s="25"/>
      <c r="AA42" s="65"/>
      <c r="AB42" s="65"/>
      <c r="AC42" s="65"/>
      <c r="AF42" s="23" t="str">
        <f t="shared" si="12"/>
        <v/>
      </c>
      <c r="AG42" s="24" t="str">
        <f t="shared" si="13"/>
        <v/>
      </c>
      <c r="AH42" s="24" t="str">
        <f t="shared" si="14"/>
        <v/>
      </c>
      <c r="AI42" s="25"/>
      <c r="AJ42" s="65" t="str">
        <f t="shared" si="2"/>
        <v/>
      </c>
      <c r="AK42" s="65" t="str">
        <f t="shared" si="3"/>
        <v/>
      </c>
      <c r="AL42" s="65"/>
    </row>
    <row r="43" spans="1:38">
      <c r="A43" s="9" t="str">
        <f t="shared" si="15"/>
        <v/>
      </c>
      <c r="B43" s="9" t="str">
        <f t="shared" si="4"/>
        <v/>
      </c>
      <c r="C43" s="64"/>
      <c r="D43" s="10">
        <v>36</v>
      </c>
      <c r="E43" s="45"/>
      <c r="F43" s="45"/>
      <c r="G43" s="45"/>
      <c r="H43">
        <f>IF(ISBLANK(G43),0,VLOOKUP(G43,Table!C:D,2,FALSE))</f>
        <v>0</v>
      </c>
      <c r="I43" s="2">
        <f t="shared" si="5"/>
        <v>0</v>
      </c>
      <c r="J43" s="11" t="e">
        <f t="shared" si="0"/>
        <v>#VALUE!</v>
      </c>
      <c r="K43" s="11">
        <f t="shared" si="16"/>
        <v>0</v>
      </c>
      <c r="N43" s="26" t="str">
        <f t="shared" si="6"/>
        <v/>
      </c>
      <c r="O43" s="27" t="str">
        <f t="shared" si="7"/>
        <v/>
      </c>
      <c r="P43" s="27" t="str">
        <f t="shared" si="8"/>
        <v/>
      </c>
      <c r="Q43" s="28"/>
      <c r="R43" s="66"/>
      <c r="S43" s="66"/>
      <c r="T43" s="66"/>
      <c r="W43" s="26" t="str">
        <f t="shared" si="9"/>
        <v/>
      </c>
      <c r="X43" s="27" t="str">
        <f t="shared" si="10"/>
        <v/>
      </c>
      <c r="Y43" s="27" t="str">
        <f t="shared" si="11"/>
        <v/>
      </c>
      <c r="Z43" s="28"/>
      <c r="AA43" s="66"/>
      <c r="AB43" s="66"/>
      <c r="AC43" s="66"/>
      <c r="AF43" s="26" t="str">
        <f t="shared" si="12"/>
        <v/>
      </c>
      <c r="AG43" s="27" t="str">
        <f t="shared" si="13"/>
        <v/>
      </c>
      <c r="AH43" s="27" t="str">
        <f t="shared" si="14"/>
        <v/>
      </c>
      <c r="AI43" s="28"/>
      <c r="AJ43" s="66" t="str">
        <f t="shared" si="2"/>
        <v/>
      </c>
      <c r="AK43" s="66" t="str">
        <f t="shared" si="3"/>
        <v/>
      </c>
      <c r="AL43" s="66"/>
    </row>
    <row r="44" spans="1:38">
      <c r="A44" s="9" t="str">
        <f t="shared" si="15"/>
        <v/>
      </c>
      <c r="B44" s="9" t="str">
        <f t="shared" si="4"/>
        <v/>
      </c>
      <c r="C44" s="64"/>
      <c r="D44" s="10">
        <v>37</v>
      </c>
      <c r="E44" s="45"/>
      <c r="F44" s="45"/>
      <c r="G44" s="45"/>
      <c r="H44">
        <f>IF(ISBLANK(G44),0,VLOOKUP(G44,Table!C:D,2,FALSE))</f>
        <v>0</v>
      </c>
      <c r="I44" s="2">
        <f t="shared" si="5"/>
        <v>0</v>
      </c>
      <c r="J44" s="11" t="e">
        <f t="shared" si="0"/>
        <v>#VALUE!</v>
      </c>
      <c r="K44" s="11">
        <f t="shared" si="16"/>
        <v>0</v>
      </c>
      <c r="N44" s="23" t="str">
        <f t="shared" si="6"/>
        <v/>
      </c>
      <c r="O44" s="24" t="str">
        <f t="shared" si="7"/>
        <v/>
      </c>
      <c r="P44" s="24" t="str">
        <f t="shared" si="8"/>
        <v/>
      </c>
      <c r="Q44" s="25"/>
      <c r="R44" s="65"/>
      <c r="S44" s="65"/>
      <c r="T44" s="65"/>
      <c r="W44" s="23" t="str">
        <f t="shared" si="9"/>
        <v/>
      </c>
      <c r="X44" s="24" t="str">
        <f t="shared" si="10"/>
        <v/>
      </c>
      <c r="Y44" s="24" t="str">
        <f t="shared" si="11"/>
        <v/>
      </c>
      <c r="Z44" s="25"/>
      <c r="AA44" s="65"/>
      <c r="AB44" s="65"/>
      <c r="AC44" s="65"/>
      <c r="AF44" s="23" t="str">
        <f t="shared" si="12"/>
        <v/>
      </c>
      <c r="AG44" s="24" t="str">
        <f t="shared" si="13"/>
        <v/>
      </c>
      <c r="AH44" s="24" t="str">
        <f t="shared" si="14"/>
        <v/>
      </c>
      <c r="AI44" s="25"/>
      <c r="AJ44" s="65" t="str">
        <f t="shared" si="2"/>
        <v/>
      </c>
      <c r="AK44" s="65" t="str">
        <f t="shared" si="3"/>
        <v/>
      </c>
      <c r="AL44" s="65"/>
    </row>
    <row r="45" spans="1:38">
      <c r="A45" s="9" t="str">
        <f t="shared" si="15"/>
        <v/>
      </c>
      <c r="B45" s="9" t="str">
        <f t="shared" si="4"/>
        <v/>
      </c>
      <c r="C45" s="64"/>
      <c r="D45" s="10">
        <v>38</v>
      </c>
      <c r="E45" s="45"/>
      <c r="F45" s="45"/>
      <c r="G45" s="45"/>
      <c r="H45">
        <f>IF(ISBLANK(G45),0,VLOOKUP(G45,Table!C:D,2,FALSE))</f>
        <v>0</v>
      </c>
      <c r="I45" s="2">
        <f t="shared" si="5"/>
        <v>0</v>
      </c>
      <c r="J45" s="11" t="e">
        <f t="shared" si="0"/>
        <v>#VALUE!</v>
      </c>
      <c r="K45" s="11">
        <f t="shared" si="16"/>
        <v>0</v>
      </c>
      <c r="N45" s="26" t="str">
        <f t="shared" si="6"/>
        <v/>
      </c>
      <c r="O45" s="27" t="str">
        <f t="shared" si="7"/>
        <v/>
      </c>
      <c r="P45" s="27" t="str">
        <f t="shared" si="8"/>
        <v/>
      </c>
      <c r="Q45" s="28"/>
      <c r="R45" s="66"/>
      <c r="S45" s="66"/>
      <c r="T45" s="66"/>
      <c r="W45" s="26" t="str">
        <f t="shared" si="9"/>
        <v/>
      </c>
      <c r="X45" s="27" t="str">
        <f t="shared" si="10"/>
        <v/>
      </c>
      <c r="Y45" s="27" t="str">
        <f t="shared" si="11"/>
        <v/>
      </c>
      <c r="Z45" s="28"/>
      <c r="AA45" s="66"/>
      <c r="AB45" s="66"/>
      <c r="AC45" s="66"/>
      <c r="AF45" s="26" t="str">
        <f t="shared" si="12"/>
        <v/>
      </c>
      <c r="AG45" s="27" t="str">
        <f t="shared" si="13"/>
        <v/>
      </c>
      <c r="AH45" s="27" t="str">
        <f t="shared" si="14"/>
        <v/>
      </c>
      <c r="AI45" s="28"/>
      <c r="AJ45" s="66" t="str">
        <f t="shared" si="2"/>
        <v/>
      </c>
      <c r="AK45" s="66" t="str">
        <f t="shared" si="3"/>
        <v/>
      </c>
      <c r="AL45" s="66"/>
    </row>
    <row r="46" spans="1:38">
      <c r="A46" s="9" t="str">
        <f t="shared" si="15"/>
        <v/>
      </c>
      <c r="B46" s="9" t="str">
        <f t="shared" si="4"/>
        <v/>
      </c>
      <c r="C46" s="64"/>
      <c r="D46" s="10">
        <v>39</v>
      </c>
      <c r="E46" s="45"/>
      <c r="F46" s="45"/>
      <c r="G46" s="45"/>
      <c r="H46">
        <f>IF(ISBLANK(G46),0,VLOOKUP(G46,Table!C:D,2,FALSE))</f>
        <v>0</v>
      </c>
      <c r="I46" s="2">
        <f t="shared" si="5"/>
        <v>0</v>
      </c>
      <c r="J46" s="11" t="e">
        <f t="shared" si="0"/>
        <v>#VALUE!</v>
      </c>
      <c r="K46" s="11">
        <f t="shared" si="16"/>
        <v>0</v>
      </c>
      <c r="N46" s="23" t="str">
        <f t="shared" si="6"/>
        <v/>
      </c>
      <c r="O46" s="24" t="str">
        <f t="shared" si="7"/>
        <v/>
      </c>
      <c r="P46" s="24" t="str">
        <f t="shared" si="8"/>
        <v/>
      </c>
      <c r="Q46" s="25"/>
      <c r="R46" s="65"/>
      <c r="S46" s="65"/>
      <c r="T46" s="65"/>
      <c r="W46" s="23" t="str">
        <f t="shared" si="9"/>
        <v/>
      </c>
      <c r="X46" s="24" t="str">
        <f t="shared" si="10"/>
        <v/>
      </c>
      <c r="Y46" s="24" t="str">
        <f t="shared" si="11"/>
        <v/>
      </c>
      <c r="Z46" s="25"/>
      <c r="AA46" s="65"/>
      <c r="AB46" s="65"/>
      <c r="AC46" s="65"/>
      <c r="AF46" s="23" t="str">
        <f t="shared" si="12"/>
        <v/>
      </c>
      <c r="AG46" s="24" t="str">
        <f t="shared" si="13"/>
        <v/>
      </c>
      <c r="AH46" s="24" t="str">
        <f t="shared" si="14"/>
        <v/>
      </c>
      <c r="AI46" s="25"/>
      <c r="AJ46" s="65" t="str">
        <f t="shared" si="2"/>
        <v/>
      </c>
      <c r="AK46" s="65" t="str">
        <f t="shared" si="3"/>
        <v/>
      </c>
      <c r="AL46" s="65"/>
    </row>
    <row r="47" spans="1:38">
      <c r="A47" s="9" t="str">
        <f t="shared" si="15"/>
        <v/>
      </c>
      <c r="B47" s="9" t="str">
        <f t="shared" si="4"/>
        <v/>
      </c>
      <c r="C47" s="64"/>
      <c r="D47" s="10">
        <v>40</v>
      </c>
      <c r="E47" s="45"/>
      <c r="F47" s="45"/>
      <c r="G47" s="45"/>
      <c r="H47">
        <f>IF(ISBLANK(G47),0,VLOOKUP(G47,Table!C:D,2,FALSE))</f>
        <v>0</v>
      </c>
      <c r="I47" s="2">
        <f t="shared" si="5"/>
        <v>0</v>
      </c>
      <c r="J47" s="11" t="e">
        <f t="shared" si="0"/>
        <v>#VALUE!</v>
      </c>
      <c r="K47" s="11">
        <f t="shared" si="16"/>
        <v>0</v>
      </c>
      <c r="N47" s="26" t="str">
        <f t="shared" si="6"/>
        <v/>
      </c>
      <c r="O47" s="27" t="str">
        <f t="shared" si="7"/>
        <v/>
      </c>
      <c r="P47" s="27" t="str">
        <f t="shared" si="8"/>
        <v/>
      </c>
      <c r="Q47" s="28"/>
      <c r="R47" s="66"/>
      <c r="S47" s="66"/>
      <c r="T47" s="66"/>
      <c r="W47" s="26" t="str">
        <f t="shared" si="9"/>
        <v/>
      </c>
      <c r="X47" s="27" t="str">
        <f t="shared" si="10"/>
        <v/>
      </c>
      <c r="Y47" s="27" t="str">
        <f t="shared" si="11"/>
        <v/>
      </c>
      <c r="Z47" s="28"/>
      <c r="AA47" s="66"/>
      <c r="AB47" s="66"/>
      <c r="AC47" s="66"/>
      <c r="AF47" s="26" t="str">
        <f t="shared" si="12"/>
        <v/>
      </c>
      <c r="AG47" s="27" t="str">
        <f t="shared" si="13"/>
        <v/>
      </c>
      <c r="AH47" s="27" t="str">
        <f t="shared" si="14"/>
        <v/>
      </c>
      <c r="AI47" s="28"/>
      <c r="AJ47" s="66" t="str">
        <f t="shared" si="2"/>
        <v/>
      </c>
      <c r="AK47" s="66" t="str">
        <f t="shared" si="3"/>
        <v/>
      </c>
      <c r="AL47" s="66"/>
    </row>
    <row r="48" spans="1:38">
      <c r="A48" s="9" t="str">
        <f t="shared" si="15"/>
        <v/>
      </c>
      <c r="B48" s="9" t="str">
        <f t="shared" si="4"/>
        <v/>
      </c>
      <c r="C48" s="64"/>
      <c r="D48" s="10">
        <v>41</v>
      </c>
      <c r="E48" s="45"/>
      <c r="F48" s="45"/>
      <c r="G48" s="45"/>
      <c r="H48">
        <f>IF(ISBLANK(G48),0,VLOOKUP(G48,Table!C:D,2,FALSE))</f>
        <v>0</v>
      </c>
      <c r="I48" s="2">
        <f t="shared" si="5"/>
        <v>0</v>
      </c>
      <c r="J48" s="11" t="e">
        <f t="shared" si="0"/>
        <v>#VALUE!</v>
      </c>
      <c r="K48" s="11">
        <f t="shared" si="16"/>
        <v>0</v>
      </c>
      <c r="N48" s="23" t="str">
        <f t="shared" si="6"/>
        <v/>
      </c>
      <c r="O48" s="24" t="str">
        <f t="shared" si="7"/>
        <v/>
      </c>
      <c r="P48" s="24" t="str">
        <f t="shared" si="8"/>
        <v/>
      </c>
      <c r="Q48" s="25"/>
      <c r="R48" s="65"/>
      <c r="S48" s="65"/>
      <c r="T48" s="65"/>
      <c r="W48" s="23" t="str">
        <f t="shared" si="9"/>
        <v/>
      </c>
      <c r="X48" s="24" t="str">
        <f t="shared" si="10"/>
        <v/>
      </c>
      <c r="Y48" s="24" t="str">
        <f t="shared" si="11"/>
        <v/>
      </c>
      <c r="Z48" s="25"/>
      <c r="AA48" s="65"/>
      <c r="AB48" s="65"/>
      <c r="AC48" s="65"/>
      <c r="AF48" s="23" t="str">
        <f t="shared" si="12"/>
        <v/>
      </c>
      <c r="AG48" s="24" t="str">
        <f t="shared" si="13"/>
        <v/>
      </c>
      <c r="AH48" s="24" t="str">
        <f t="shared" si="14"/>
        <v/>
      </c>
      <c r="AI48" s="25"/>
      <c r="AJ48" s="65" t="str">
        <f t="shared" si="2"/>
        <v/>
      </c>
      <c r="AK48" s="65" t="str">
        <f t="shared" si="3"/>
        <v/>
      </c>
      <c r="AL48" s="65"/>
    </row>
    <row r="49" spans="1:38">
      <c r="A49" s="9" t="str">
        <f t="shared" si="15"/>
        <v/>
      </c>
      <c r="B49" s="9" t="str">
        <f t="shared" si="4"/>
        <v/>
      </c>
      <c r="C49" s="64"/>
      <c r="D49" s="10">
        <v>42</v>
      </c>
      <c r="E49" s="45"/>
      <c r="F49" s="45"/>
      <c r="G49" s="45"/>
      <c r="H49">
        <f>IF(ISBLANK(G49),0,VLOOKUP(G49,Table!C:D,2,FALSE))</f>
        <v>0</v>
      </c>
      <c r="I49" s="2">
        <f t="shared" si="5"/>
        <v>0</v>
      </c>
      <c r="J49" s="11" t="e">
        <f t="shared" si="0"/>
        <v>#VALUE!</v>
      </c>
      <c r="K49" s="11">
        <f t="shared" si="16"/>
        <v>0</v>
      </c>
      <c r="N49" s="26" t="str">
        <f t="shared" si="6"/>
        <v/>
      </c>
      <c r="O49" s="27" t="str">
        <f t="shared" si="7"/>
        <v/>
      </c>
      <c r="P49" s="27" t="str">
        <f t="shared" si="8"/>
        <v/>
      </c>
      <c r="Q49" s="28"/>
      <c r="R49" s="66"/>
      <c r="S49" s="66"/>
      <c r="T49" s="66"/>
      <c r="W49" s="26" t="str">
        <f t="shared" si="9"/>
        <v/>
      </c>
      <c r="X49" s="27" t="str">
        <f t="shared" si="10"/>
        <v/>
      </c>
      <c r="Y49" s="27" t="str">
        <f t="shared" si="11"/>
        <v/>
      </c>
      <c r="Z49" s="28"/>
      <c r="AA49" s="66"/>
      <c r="AB49" s="66"/>
      <c r="AC49" s="66"/>
      <c r="AF49" s="26" t="str">
        <f t="shared" si="12"/>
        <v/>
      </c>
      <c r="AG49" s="27" t="str">
        <f t="shared" si="13"/>
        <v/>
      </c>
      <c r="AH49" s="27" t="str">
        <f t="shared" si="14"/>
        <v/>
      </c>
      <c r="AI49" s="28"/>
      <c r="AJ49" s="66" t="str">
        <f t="shared" si="2"/>
        <v/>
      </c>
      <c r="AK49" s="66" t="str">
        <f t="shared" si="3"/>
        <v/>
      </c>
      <c r="AL49" s="66"/>
    </row>
    <row r="50" spans="1:38">
      <c r="A50" s="9" t="str">
        <f t="shared" si="15"/>
        <v/>
      </c>
      <c r="B50" s="9" t="str">
        <f t="shared" si="4"/>
        <v/>
      </c>
      <c r="C50" s="64"/>
      <c r="D50" s="10">
        <v>43</v>
      </c>
      <c r="E50" s="45"/>
      <c r="F50" s="45"/>
      <c r="G50" s="45"/>
      <c r="H50">
        <f>IF(ISBLANK(G50),0,VLOOKUP(G50,Table!C:D,2,FALSE))</f>
        <v>0</v>
      </c>
      <c r="I50" s="2">
        <f t="shared" si="5"/>
        <v>0</v>
      </c>
      <c r="J50" s="11" t="e">
        <f t="shared" si="0"/>
        <v>#VALUE!</v>
      </c>
      <c r="K50" s="11">
        <f t="shared" si="16"/>
        <v>0</v>
      </c>
      <c r="N50" s="23" t="str">
        <f t="shared" si="6"/>
        <v/>
      </c>
      <c r="O50" s="24" t="str">
        <f t="shared" si="7"/>
        <v/>
      </c>
      <c r="P50" s="24" t="str">
        <f t="shared" si="8"/>
        <v/>
      </c>
      <c r="Q50" s="25"/>
      <c r="R50" s="65"/>
      <c r="S50" s="65"/>
      <c r="T50" s="65"/>
      <c r="W50" s="23" t="str">
        <f t="shared" si="9"/>
        <v/>
      </c>
      <c r="X50" s="24" t="str">
        <f t="shared" si="10"/>
        <v/>
      </c>
      <c r="Y50" s="24" t="str">
        <f t="shared" si="11"/>
        <v/>
      </c>
      <c r="Z50" s="25"/>
      <c r="AA50" s="65"/>
      <c r="AB50" s="65"/>
      <c r="AC50" s="65"/>
      <c r="AF50" s="23" t="str">
        <f t="shared" si="12"/>
        <v/>
      </c>
      <c r="AG50" s="24" t="str">
        <f t="shared" si="13"/>
        <v/>
      </c>
      <c r="AH50" s="24" t="str">
        <f t="shared" si="14"/>
        <v/>
      </c>
      <c r="AI50" s="25"/>
      <c r="AJ50" s="65" t="str">
        <f t="shared" si="2"/>
        <v/>
      </c>
      <c r="AK50" s="65" t="str">
        <f t="shared" si="3"/>
        <v/>
      </c>
      <c r="AL50" s="65"/>
    </row>
    <row r="51" spans="1:38">
      <c r="A51" s="9" t="str">
        <f t="shared" si="15"/>
        <v/>
      </c>
      <c r="B51" s="9" t="str">
        <f t="shared" si="4"/>
        <v/>
      </c>
      <c r="C51" s="64"/>
      <c r="D51" s="10">
        <v>44</v>
      </c>
      <c r="E51" s="45"/>
      <c r="F51" s="45"/>
      <c r="G51" s="45"/>
      <c r="H51">
        <f>IF(ISBLANK(G51),0,VLOOKUP(G51,Table!C:D,2,FALSE))</f>
        <v>0</v>
      </c>
      <c r="I51" s="2">
        <f t="shared" si="5"/>
        <v>0</v>
      </c>
      <c r="J51" s="11" t="e">
        <f t="shared" si="0"/>
        <v>#VALUE!</v>
      </c>
      <c r="K51" s="11">
        <f t="shared" si="16"/>
        <v>0</v>
      </c>
      <c r="N51" s="26" t="str">
        <f t="shared" si="6"/>
        <v/>
      </c>
      <c r="O51" s="27" t="str">
        <f t="shared" si="7"/>
        <v/>
      </c>
      <c r="P51" s="27" t="str">
        <f t="shared" si="8"/>
        <v/>
      </c>
      <c r="Q51" s="28"/>
      <c r="R51" s="66"/>
      <c r="S51" s="66"/>
      <c r="T51" s="66"/>
      <c r="W51" s="26" t="str">
        <f t="shared" si="9"/>
        <v/>
      </c>
      <c r="X51" s="27" t="str">
        <f t="shared" si="10"/>
        <v/>
      </c>
      <c r="Y51" s="27" t="str">
        <f t="shared" si="11"/>
        <v/>
      </c>
      <c r="Z51" s="28"/>
      <c r="AA51" s="66"/>
      <c r="AB51" s="66"/>
      <c r="AC51" s="66"/>
      <c r="AF51" s="26" t="str">
        <f t="shared" si="12"/>
        <v/>
      </c>
      <c r="AG51" s="27" t="str">
        <f t="shared" si="13"/>
        <v/>
      </c>
      <c r="AH51" s="27" t="str">
        <f t="shared" si="14"/>
        <v/>
      </c>
      <c r="AI51" s="28"/>
      <c r="AJ51" s="66" t="str">
        <f t="shared" si="2"/>
        <v/>
      </c>
      <c r="AK51" s="66" t="str">
        <f t="shared" si="3"/>
        <v/>
      </c>
      <c r="AL51" s="66"/>
    </row>
    <row r="52" spans="1:38">
      <c r="A52" s="9" t="str">
        <f t="shared" si="15"/>
        <v/>
      </c>
      <c r="B52" s="9" t="str">
        <f t="shared" si="4"/>
        <v/>
      </c>
      <c r="C52" s="64"/>
      <c r="D52" s="10">
        <v>45</v>
      </c>
      <c r="E52" s="45"/>
      <c r="F52" s="45"/>
      <c r="G52" s="45"/>
      <c r="H52">
        <f>IF(ISBLANK(G52),0,VLOOKUP(G52,Table!C:D,2,FALSE))</f>
        <v>0</v>
      </c>
      <c r="I52" s="2">
        <f t="shared" si="5"/>
        <v>0</v>
      </c>
      <c r="J52" s="11" t="e">
        <f t="shared" si="0"/>
        <v>#VALUE!</v>
      </c>
      <c r="K52" s="11">
        <f t="shared" si="16"/>
        <v>0</v>
      </c>
      <c r="N52" s="23" t="str">
        <f t="shared" si="6"/>
        <v/>
      </c>
      <c r="O52" s="24" t="str">
        <f t="shared" si="7"/>
        <v/>
      </c>
      <c r="P52" s="24" t="str">
        <f t="shared" si="8"/>
        <v/>
      </c>
      <c r="Q52" s="25"/>
      <c r="R52" s="65"/>
      <c r="S52" s="65"/>
      <c r="T52" s="65"/>
      <c r="W52" s="23" t="str">
        <f t="shared" si="9"/>
        <v/>
      </c>
      <c r="X52" s="24" t="str">
        <f t="shared" si="10"/>
        <v/>
      </c>
      <c r="Y52" s="24" t="str">
        <f t="shared" si="11"/>
        <v/>
      </c>
      <c r="Z52" s="25"/>
      <c r="AA52" s="65"/>
      <c r="AB52" s="65"/>
      <c r="AC52" s="65"/>
      <c r="AF52" s="23" t="str">
        <f t="shared" si="12"/>
        <v/>
      </c>
      <c r="AG52" s="24" t="str">
        <f t="shared" si="13"/>
        <v/>
      </c>
      <c r="AH52" s="24" t="str">
        <f t="shared" si="14"/>
        <v/>
      </c>
      <c r="AI52" s="25"/>
      <c r="AJ52" s="65" t="str">
        <f t="shared" si="2"/>
        <v/>
      </c>
      <c r="AK52" s="65" t="str">
        <f t="shared" si="3"/>
        <v/>
      </c>
      <c r="AL52" s="65"/>
    </row>
    <row r="53" spans="1:38">
      <c r="A53" s="9" t="str">
        <f t="shared" si="15"/>
        <v/>
      </c>
      <c r="B53" s="9" t="str">
        <f t="shared" si="4"/>
        <v/>
      </c>
      <c r="C53" s="64"/>
      <c r="D53" s="10">
        <v>46</v>
      </c>
      <c r="E53" s="45"/>
      <c r="F53" s="45"/>
      <c r="G53" s="45"/>
      <c r="H53">
        <f>IF(ISBLANK(G53),0,VLOOKUP(G53,Table!C:D,2,FALSE))</f>
        <v>0</v>
      </c>
      <c r="I53" s="2">
        <f t="shared" si="5"/>
        <v>0</v>
      </c>
      <c r="J53" s="11" t="e">
        <f t="shared" si="0"/>
        <v>#VALUE!</v>
      </c>
      <c r="K53" s="11">
        <f t="shared" si="16"/>
        <v>0</v>
      </c>
      <c r="N53" s="26" t="str">
        <f t="shared" si="6"/>
        <v/>
      </c>
      <c r="O53" s="27" t="str">
        <f t="shared" si="7"/>
        <v/>
      </c>
      <c r="P53" s="27" t="str">
        <f t="shared" si="8"/>
        <v/>
      </c>
      <c r="Q53" s="28"/>
      <c r="R53" s="66"/>
      <c r="S53" s="66"/>
      <c r="T53" s="66"/>
      <c r="W53" s="26" t="str">
        <f t="shared" si="9"/>
        <v/>
      </c>
      <c r="X53" s="27" t="str">
        <f t="shared" si="10"/>
        <v/>
      </c>
      <c r="Y53" s="27" t="str">
        <f t="shared" si="11"/>
        <v/>
      </c>
      <c r="Z53" s="28"/>
      <c r="AA53" s="66"/>
      <c r="AB53" s="66"/>
      <c r="AC53" s="66"/>
      <c r="AF53" s="26" t="str">
        <f t="shared" si="12"/>
        <v/>
      </c>
      <c r="AG53" s="27" t="str">
        <f t="shared" si="13"/>
        <v/>
      </c>
      <c r="AH53" s="27" t="str">
        <f t="shared" si="14"/>
        <v/>
      </c>
      <c r="AI53" s="28"/>
      <c r="AJ53" s="66" t="str">
        <f t="shared" si="2"/>
        <v/>
      </c>
      <c r="AK53" s="66" t="str">
        <f t="shared" si="3"/>
        <v/>
      </c>
      <c r="AL53" s="66"/>
    </row>
    <row r="54" spans="1:38">
      <c r="A54" s="9" t="str">
        <f t="shared" si="15"/>
        <v/>
      </c>
      <c r="B54" s="9" t="str">
        <f t="shared" si="4"/>
        <v/>
      </c>
      <c r="C54" s="64"/>
      <c r="D54" s="10">
        <v>47</v>
      </c>
      <c r="E54" s="45"/>
      <c r="F54" s="45"/>
      <c r="G54" s="45"/>
      <c r="H54">
        <f>IF(ISBLANK(G54),0,VLOOKUP(G54,Table!C:D,2,FALSE))</f>
        <v>0</v>
      </c>
      <c r="I54" s="2">
        <f t="shared" si="5"/>
        <v>0</v>
      </c>
      <c r="J54" s="11" t="e">
        <f t="shared" si="0"/>
        <v>#VALUE!</v>
      </c>
      <c r="K54" s="11">
        <f t="shared" si="16"/>
        <v>0</v>
      </c>
      <c r="N54" s="23" t="str">
        <f t="shared" si="6"/>
        <v/>
      </c>
      <c r="O54" s="24" t="str">
        <f t="shared" si="7"/>
        <v/>
      </c>
      <c r="P54" s="24" t="str">
        <f t="shared" si="8"/>
        <v/>
      </c>
      <c r="Q54" s="25"/>
      <c r="R54" s="65"/>
      <c r="S54" s="65"/>
      <c r="T54" s="65"/>
      <c r="W54" s="23" t="str">
        <f t="shared" si="9"/>
        <v/>
      </c>
      <c r="X54" s="24" t="str">
        <f t="shared" si="10"/>
        <v/>
      </c>
      <c r="Y54" s="24" t="str">
        <f t="shared" si="11"/>
        <v/>
      </c>
      <c r="Z54" s="25"/>
      <c r="AA54" s="65"/>
      <c r="AB54" s="65"/>
      <c r="AC54" s="65"/>
      <c r="AF54" s="23" t="str">
        <f t="shared" si="12"/>
        <v/>
      </c>
      <c r="AG54" s="24" t="str">
        <f t="shared" si="13"/>
        <v/>
      </c>
      <c r="AH54" s="24" t="str">
        <f t="shared" si="14"/>
        <v/>
      </c>
      <c r="AI54" s="25"/>
      <c r="AJ54" s="65" t="str">
        <f t="shared" si="2"/>
        <v/>
      </c>
      <c r="AK54" s="65" t="str">
        <f t="shared" si="3"/>
        <v/>
      </c>
      <c r="AL54" s="65"/>
    </row>
    <row r="55" spans="1:38">
      <c r="A55" s="9" t="str">
        <f t="shared" si="15"/>
        <v/>
      </c>
      <c r="B55" s="9" t="str">
        <f t="shared" si="4"/>
        <v/>
      </c>
      <c r="C55" s="64"/>
      <c r="D55" s="10">
        <v>48</v>
      </c>
      <c r="E55" s="45"/>
      <c r="F55" s="45"/>
      <c r="G55" s="45"/>
      <c r="H55">
        <f>IF(ISBLANK(G55),0,VLOOKUP(G55,Table!C:D,2,FALSE))</f>
        <v>0</v>
      </c>
      <c r="I55" s="2">
        <f t="shared" si="5"/>
        <v>0</v>
      </c>
      <c r="J55" s="11" t="e">
        <f t="shared" si="0"/>
        <v>#VALUE!</v>
      </c>
      <c r="K55" s="11">
        <f t="shared" si="16"/>
        <v>0</v>
      </c>
      <c r="N55" s="26" t="str">
        <f t="shared" si="6"/>
        <v/>
      </c>
      <c r="O55" s="27" t="str">
        <f t="shared" si="7"/>
        <v/>
      </c>
      <c r="P55" s="27" t="str">
        <f t="shared" si="8"/>
        <v/>
      </c>
      <c r="Q55" s="28"/>
      <c r="R55" s="66"/>
      <c r="S55" s="66"/>
      <c r="T55" s="66"/>
      <c r="W55" s="26" t="str">
        <f t="shared" si="9"/>
        <v/>
      </c>
      <c r="X55" s="27" t="str">
        <f t="shared" si="10"/>
        <v/>
      </c>
      <c r="Y55" s="27" t="str">
        <f t="shared" si="11"/>
        <v/>
      </c>
      <c r="Z55" s="28"/>
      <c r="AA55" s="66"/>
      <c r="AB55" s="66"/>
      <c r="AC55" s="66"/>
      <c r="AF55" s="26" t="str">
        <f t="shared" si="12"/>
        <v/>
      </c>
      <c r="AG55" s="27" t="str">
        <f t="shared" si="13"/>
        <v/>
      </c>
      <c r="AH55" s="27" t="str">
        <f t="shared" si="14"/>
        <v/>
      </c>
      <c r="AI55" s="28"/>
      <c r="AJ55" s="66" t="str">
        <f t="shared" si="2"/>
        <v/>
      </c>
      <c r="AK55" s="66" t="str">
        <f t="shared" si="3"/>
        <v/>
      </c>
      <c r="AL55" s="66"/>
    </row>
    <row r="56" spans="1:38">
      <c r="A56" s="9" t="str">
        <f t="shared" si="15"/>
        <v/>
      </c>
      <c r="B56" s="9" t="str">
        <f t="shared" si="4"/>
        <v/>
      </c>
      <c r="C56" s="64"/>
      <c r="D56" s="10">
        <v>49</v>
      </c>
      <c r="E56" s="45"/>
      <c r="F56" s="45"/>
      <c r="G56" s="45"/>
      <c r="H56">
        <f>IF(ISBLANK(G56),0,VLOOKUP(G56,Table!C:D,2,FALSE))</f>
        <v>0</v>
      </c>
      <c r="I56" s="2">
        <f t="shared" si="5"/>
        <v>0</v>
      </c>
      <c r="J56" s="11" t="e">
        <f t="shared" si="0"/>
        <v>#VALUE!</v>
      </c>
      <c r="K56" s="11">
        <f t="shared" si="16"/>
        <v>0</v>
      </c>
      <c r="N56" s="23" t="str">
        <f t="shared" si="6"/>
        <v/>
      </c>
      <c r="O56" s="24" t="str">
        <f t="shared" si="7"/>
        <v/>
      </c>
      <c r="P56" s="24" t="str">
        <f t="shared" si="8"/>
        <v/>
      </c>
      <c r="Q56" s="25"/>
      <c r="R56" s="65"/>
      <c r="S56" s="65"/>
      <c r="T56" s="65"/>
      <c r="W56" s="23" t="str">
        <f t="shared" si="9"/>
        <v/>
      </c>
      <c r="X56" s="24" t="str">
        <f t="shared" si="10"/>
        <v/>
      </c>
      <c r="Y56" s="24" t="str">
        <f t="shared" si="11"/>
        <v/>
      </c>
      <c r="Z56" s="25"/>
      <c r="AA56" s="65"/>
      <c r="AB56" s="65"/>
      <c r="AC56" s="65"/>
      <c r="AF56" s="23" t="str">
        <f t="shared" si="12"/>
        <v/>
      </c>
      <c r="AG56" s="24" t="str">
        <f t="shared" si="13"/>
        <v/>
      </c>
      <c r="AH56" s="24" t="str">
        <f t="shared" si="14"/>
        <v/>
      </c>
      <c r="AI56" s="25"/>
      <c r="AJ56" s="65" t="str">
        <f t="shared" si="2"/>
        <v/>
      </c>
      <c r="AK56" s="65" t="str">
        <f t="shared" si="3"/>
        <v/>
      </c>
      <c r="AL56" s="65"/>
    </row>
    <row r="57" spans="1:38">
      <c r="A57" s="9" t="str">
        <f t="shared" si="15"/>
        <v/>
      </c>
      <c r="B57" s="9" t="str">
        <f t="shared" si="4"/>
        <v/>
      </c>
      <c r="C57" s="64"/>
      <c r="D57" s="10">
        <v>50</v>
      </c>
      <c r="E57" s="45"/>
      <c r="F57" s="45"/>
      <c r="G57" s="45"/>
      <c r="H57">
        <f>IF(ISBLANK(G57),0,VLOOKUP(G57,Table!C:D,2,FALSE))</f>
        <v>0</v>
      </c>
      <c r="I57" s="2">
        <f t="shared" si="5"/>
        <v>0</v>
      </c>
      <c r="J57" s="11" t="e">
        <f t="shared" si="0"/>
        <v>#VALUE!</v>
      </c>
      <c r="K57" s="11">
        <f t="shared" si="16"/>
        <v>0</v>
      </c>
      <c r="N57" s="26" t="str">
        <f t="shared" si="6"/>
        <v/>
      </c>
      <c r="O57" s="27" t="str">
        <f t="shared" si="7"/>
        <v/>
      </c>
      <c r="P57" s="27" t="str">
        <f t="shared" si="8"/>
        <v/>
      </c>
      <c r="Q57" s="28"/>
      <c r="R57" s="66"/>
      <c r="S57" s="66"/>
      <c r="T57" s="66"/>
      <c r="W57" s="26" t="str">
        <f t="shared" si="9"/>
        <v/>
      </c>
      <c r="X57" s="27" t="str">
        <f t="shared" si="10"/>
        <v/>
      </c>
      <c r="Y57" s="27" t="str">
        <f t="shared" si="11"/>
        <v/>
      </c>
      <c r="Z57" s="28"/>
      <c r="AA57" s="66"/>
      <c r="AB57" s="66"/>
      <c r="AC57" s="66"/>
      <c r="AF57" s="26" t="str">
        <f t="shared" si="12"/>
        <v/>
      </c>
      <c r="AG57" s="27" t="str">
        <f t="shared" si="13"/>
        <v/>
      </c>
      <c r="AH57" s="27" t="str">
        <f t="shared" si="14"/>
        <v/>
      </c>
      <c r="AI57" s="28"/>
      <c r="AJ57" s="66" t="str">
        <f t="shared" si="2"/>
        <v/>
      </c>
      <c r="AK57" s="66" t="str">
        <f t="shared" si="3"/>
        <v/>
      </c>
      <c r="AL57" s="66"/>
    </row>
    <row r="58" spans="1:38">
      <c r="A58" s="9" t="str">
        <f t="shared" si="15"/>
        <v/>
      </c>
      <c r="B58" s="9" t="str">
        <f t="shared" si="4"/>
        <v/>
      </c>
      <c r="C58" s="64"/>
      <c r="D58" s="10">
        <v>51</v>
      </c>
      <c r="E58" s="45"/>
      <c r="F58" s="45"/>
      <c r="G58" s="45"/>
      <c r="H58">
        <f>IF(ISBLANK(G58),0,VLOOKUP(G58,Table!C:D,2,FALSE))</f>
        <v>0</v>
      </c>
      <c r="I58" s="2">
        <f t="shared" si="5"/>
        <v>0</v>
      </c>
      <c r="J58" s="11" t="e">
        <f t="shared" si="0"/>
        <v>#VALUE!</v>
      </c>
      <c r="K58" s="11">
        <f t="shared" si="16"/>
        <v>0</v>
      </c>
      <c r="N58" s="23" t="str">
        <f t="shared" si="6"/>
        <v/>
      </c>
      <c r="O58" s="24" t="str">
        <f t="shared" si="7"/>
        <v/>
      </c>
      <c r="P58" s="24" t="str">
        <f t="shared" si="8"/>
        <v/>
      </c>
      <c r="Q58" s="25"/>
      <c r="R58" s="65"/>
      <c r="S58" s="65"/>
      <c r="T58" s="65"/>
      <c r="W58" s="23" t="str">
        <f t="shared" si="9"/>
        <v/>
      </c>
      <c r="X58" s="24" t="str">
        <f t="shared" si="10"/>
        <v/>
      </c>
      <c r="Y58" s="24" t="str">
        <f t="shared" si="11"/>
        <v/>
      </c>
      <c r="Z58" s="25"/>
      <c r="AA58" s="65"/>
      <c r="AB58" s="65"/>
      <c r="AC58" s="65"/>
      <c r="AF58" s="23" t="str">
        <f t="shared" si="12"/>
        <v/>
      </c>
      <c r="AG58" s="24" t="str">
        <f t="shared" si="13"/>
        <v/>
      </c>
      <c r="AH58" s="24" t="str">
        <f t="shared" si="14"/>
        <v/>
      </c>
      <c r="AI58" s="25"/>
      <c r="AJ58" s="65" t="str">
        <f t="shared" si="2"/>
        <v/>
      </c>
      <c r="AK58" s="65" t="str">
        <f t="shared" si="3"/>
        <v/>
      </c>
      <c r="AL58" s="65"/>
    </row>
    <row r="59" spans="1:38">
      <c r="A59" s="9" t="str">
        <f t="shared" si="15"/>
        <v/>
      </c>
      <c r="B59" s="9" t="str">
        <f t="shared" si="4"/>
        <v/>
      </c>
      <c r="C59" s="64"/>
      <c r="D59" s="10">
        <v>52</v>
      </c>
      <c r="E59" s="45"/>
      <c r="F59" s="45"/>
      <c r="G59" s="45"/>
      <c r="H59">
        <f>IF(ISBLANK(G59),0,VLOOKUP(G59,Table!C:D,2,FALSE))</f>
        <v>0</v>
      </c>
      <c r="I59" s="2">
        <f t="shared" si="5"/>
        <v>0</v>
      </c>
      <c r="J59" s="11" t="e">
        <f t="shared" si="0"/>
        <v>#VALUE!</v>
      </c>
      <c r="K59" s="11">
        <f t="shared" si="16"/>
        <v>0</v>
      </c>
      <c r="N59" s="26" t="str">
        <f t="shared" si="6"/>
        <v/>
      </c>
      <c r="O59" s="27" t="str">
        <f t="shared" si="7"/>
        <v/>
      </c>
      <c r="P59" s="27" t="str">
        <f t="shared" si="8"/>
        <v/>
      </c>
      <c r="Q59" s="28"/>
      <c r="R59" s="66"/>
      <c r="S59" s="66"/>
      <c r="T59" s="66"/>
      <c r="W59" s="26" t="str">
        <f t="shared" si="9"/>
        <v/>
      </c>
      <c r="X59" s="27" t="str">
        <f t="shared" si="10"/>
        <v/>
      </c>
      <c r="Y59" s="27" t="str">
        <f t="shared" si="11"/>
        <v/>
      </c>
      <c r="Z59" s="28"/>
      <c r="AA59" s="66"/>
      <c r="AB59" s="66"/>
      <c r="AC59" s="66"/>
      <c r="AF59" s="26" t="str">
        <f t="shared" si="12"/>
        <v/>
      </c>
      <c r="AG59" s="27" t="str">
        <f t="shared" si="13"/>
        <v/>
      </c>
      <c r="AH59" s="27" t="str">
        <f t="shared" si="14"/>
        <v/>
      </c>
      <c r="AI59" s="28"/>
      <c r="AJ59" s="66" t="str">
        <f t="shared" si="2"/>
        <v/>
      </c>
      <c r="AK59" s="66" t="str">
        <f t="shared" si="3"/>
        <v/>
      </c>
      <c r="AL59" s="66"/>
    </row>
    <row r="60" spans="1:38">
      <c r="A60" s="9" t="str">
        <f t="shared" si="15"/>
        <v/>
      </c>
      <c r="B60" s="9" t="str">
        <f t="shared" si="4"/>
        <v/>
      </c>
      <c r="C60" s="64"/>
      <c r="D60" s="10">
        <v>53</v>
      </c>
      <c r="E60" s="45"/>
      <c r="F60" s="45"/>
      <c r="G60" s="45"/>
      <c r="H60">
        <f>IF(ISBLANK(G60),0,VLOOKUP(G60,Table!C:D,2,FALSE))</f>
        <v>0</v>
      </c>
      <c r="I60" s="2">
        <f t="shared" si="5"/>
        <v>0</v>
      </c>
      <c r="J60" s="11" t="e">
        <f t="shared" si="0"/>
        <v>#VALUE!</v>
      </c>
      <c r="K60" s="11">
        <f t="shared" si="16"/>
        <v>0</v>
      </c>
      <c r="N60" s="23" t="str">
        <f t="shared" si="6"/>
        <v/>
      </c>
      <c r="O60" s="24" t="str">
        <f t="shared" si="7"/>
        <v/>
      </c>
      <c r="P60" s="24" t="str">
        <f t="shared" si="8"/>
        <v/>
      </c>
      <c r="Q60" s="25"/>
      <c r="R60" s="65"/>
      <c r="S60" s="65"/>
      <c r="T60" s="65"/>
      <c r="W60" s="23" t="str">
        <f t="shared" si="9"/>
        <v/>
      </c>
      <c r="X60" s="24" t="str">
        <f t="shared" si="10"/>
        <v/>
      </c>
      <c r="Y60" s="24" t="str">
        <f t="shared" si="11"/>
        <v/>
      </c>
      <c r="Z60" s="25"/>
      <c r="AA60" s="65"/>
      <c r="AB60" s="65"/>
      <c r="AC60" s="65"/>
      <c r="AF60" s="23" t="str">
        <f t="shared" si="12"/>
        <v/>
      </c>
      <c r="AG60" s="24" t="str">
        <f t="shared" si="13"/>
        <v/>
      </c>
      <c r="AH60" s="24" t="str">
        <f t="shared" si="14"/>
        <v/>
      </c>
      <c r="AI60" s="25"/>
      <c r="AJ60" s="65" t="str">
        <f t="shared" si="2"/>
        <v/>
      </c>
      <c r="AK60" s="65" t="str">
        <f t="shared" si="3"/>
        <v/>
      </c>
      <c r="AL60" s="65"/>
    </row>
    <row r="61" spans="1:38">
      <c r="A61" s="9" t="str">
        <f t="shared" si="15"/>
        <v/>
      </c>
      <c r="B61" s="9" t="str">
        <f t="shared" si="4"/>
        <v/>
      </c>
      <c r="C61" s="64"/>
      <c r="D61" s="10">
        <v>54</v>
      </c>
      <c r="E61" s="45"/>
      <c r="F61" s="45"/>
      <c r="G61" s="45"/>
      <c r="H61">
        <f>IF(ISBLANK(G61),0,VLOOKUP(G61,Table!C:D,2,FALSE))</f>
        <v>0</v>
      </c>
      <c r="I61" s="2">
        <f t="shared" si="5"/>
        <v>0</v>
      </c>
      <c r="J61" s="11" t="e">
        <f t="shared" si="0"/>
        <v>#VALUE!</v>
      </c>
      <c r="K61" s="11">
        <f t="shared" si="16"/>
        <v>0</v>
      </c>
      <c r="N61" s="26" t="str">
        <f t="shared" si="6"/>
        <v/>
      </c>
      <c r="O61" s="27" t="str">
        <f t="shared" si="7"/>
        <v/>
      </c>
      <c r="P61" s="27" t="str">
        <f t="shared" si="8"/>
        <v/>
      </c>
      <c r="Q61" s="28"/>
      <c r="R61" s="66"/>
      <c r="S61" s="66"/>
      <c r="T61" s="66"/>
      <c r="W61" s="26" t="str">
        <f t="shared" si="9"/>
        <v/>
      </c>
      <c r="X61" s="27" t="str">
        <f t="shared" si="10"/>
        <v/>
      </c>
      <c r="Y61" s="27" t="str">
        <f t="shared" si="11"/>
        <v/>
      </c>
      <c r="Z61" s="28"/>
      <c r="AA61" s="66"/>
      <c r="AB61" s="66"/>
      <c r="AC61" s="66"/>
      <c r="AF61" s="26" t="str">
        <f t="shared" si="12"/>
        <v/>
      </c>
      <c r="AG61" s="27" t="str">
        <f t="shared" si="13"/>
        <v/>
      </c>
      <c r="AH61" s="27" t="str">
        <f t="shared" si="14"/>
        <v/>
      </c>
      <c r="AI61" s="28"/>
      <c r="AJ61" s="66" t="str">
        <f t="shared" si="2"/>
        <v/>
      </c>
      <c r="AK61" s="66" t="str">
        <f t="shared" si="3"/>
        <v/>
      </c>
      <c r="AL61" s="66"/>
    </row>
    <row r="62" spans="1:38">
      <c r="A62" s="9" t="str">
        <f t="shared" si="15"/>
        <v/>
      </c>
      <c r="B62" s="9" t="str">
        <f t="shared" si="4"/>
        <v/>
      </c>
      <c r="C62" s="64"/>
      <c r="D62" s="10">
        <v>55</v>
      </c>
      <c r="E62" s="45"/>
      <c r="F62" s="45"/>
      <c r="G62" s="45"/>
      <c r="H62">
        <f>IF(ISBLANK(G62),0,VLOOKUP(G62,Table!C:D,2,FALSE))</f>
        <v>0</v>
      </c>
      <c r="I62" s="2">
        <f t="shared" si="5"/>
        <v>0</v>
      </c>
      <c r="J62" s="11" t="e">
        <f t="shared" si="0"/>
        <v>#VALUE!</v>
      </c>
      <c r="K62" s="11">
        <f t="shared" si="16"/>
        <v>0</v>
      </c>
      <c r="N62" s="23" t="str">
        <f t="shared" si="6"/>
        <v/>
      </c>
      <c r="O62" s="24" t="str">
        <f t="shared" si="7"/>
        <v/>
      </c>
      <c r="P62" s="24" t="str">
        <f t="shared" si="8"/>
        <v/>
      </c>
      <c r="Q62" s="25"/>
      <c r="R62" s="65"/>
      <c r="S62" s="65"/>
      <c r="T62" s="65"/>
      <c r="W62" s="23" t="str">
        <f t="shared" si="9"/>
        <v/>
      </c>
      <c r="X62" s="24" t="str">
        <f t="shared" si="10"/>
        <v/>
      </c>
      <c r="Y62" s="24" t="str">
        <f t="shared" si="11"/>
        <v/>
      </c>
      <c r="Z62" s="25"/>
      <c r="AA62" s="65"/>
      <c r="AB62" s="65"/>
      <c r="AC62" s="65"/>
      <c r="AF62" s="23" t="str">
        <f t="shared" si="12"/>
        <v/>
      </c>
      <c r="AG62" s="24" t="str">
        <f t="shared" si="13"/>
        <v/>
      </c>
      <c r="AH62" s="24" t="str">
        <f t="shared" si="14"/>
        <v/>
      </c>
      <c r="AI62" s="25"/>
      <c r="AJ62" s="65" t="str">
        <f t="shared" si="2"/>
        <v/>
      </c>
      <c r="AK62" s="65" t="str">
        <f t="shared" si="3"/>
        <v/>
      </c>
      <c r="AL62" s="65"/>
    </row>
    <row r="63" spans="1:38">
      <c r="A63" s="9" t="str">
        <f t="shared" si="15"/>
        <v/>
      </c>
      <c r="B63" s="9" t="str">
        <f t="shared" si="4"/>
        <v/>
      </c>
      <c r="C63" s="64"/>
      <c r="D63" s="10">
        <v>56</v>
      </c>
      <c r="E63" s="45"/>
      <c r="F63" s="45"/>
      <c r="G63" s="45"/>
      <c r="H63">
        <f>IF(ISBLANK(G63),0,VLOOKUP(G63,Table!C:D,2,FALSE))</f>
        <v>0</v>
      </c>
      <c r="I63" s="2">
        <f t="shared" si="5"/>
        <v>0</v>
      </c>
      <c r="J63" s="11" t="e">
        <f t="shared" si="0"/>
        <v>#VALUE!</v>
      </c>
      <c r="K63" s="11">
        <f t="shared" si="16"/>
        <v>0</v>
      </c>
      <c r="N63" s="26" t="str">
        <f t="shared" si="6"/>
        <v/>
      </c>
      <c r="O63" s="27" t="str">
        <f t="shared" si="7"/>
        <v/>
      </c>
      <c r="P63" s="27" t="str">
        <f t="shared" si="8"/>
        <v/>
      </c>
      <c r="Q63" s="28"/>
      <c r="R63" s="66"/>
      <c r="S63" s="66"/>
      <c r="T63" s="66"/>
      <c r="W63" s="26" t="str">
        <f t="shared" si="9"/>
        <v/>
      </c>
      <c r="X63" s="27" t="str">
        <f t="shared" si="10"/>
        <v/>
      </c>
      <c r="Y63" s="27" t="str">
        <f t="shared" si="11"/>
        <v/>
      </c>
      <c r="Z63" s="28"/>
      <c r="AA63" s="66"/>
      <c r="AB63" s="66"/>
      <c r="AC63" s="66"/>
      <c r="AF63" s="26" t="str">
        <f t="shared" si="12"/>
        <v/>
      </c>
      <c r="AG63" s="27" t="str">
        <f t="shared" si="13"/>
        <v/>
      </c>
      <c r="AH63" s="27" t="str">
        <f t="shared" si="14"/>
        <v/>
      </c>
      <c r="AI63" s="28"/>
      <c r="AJ63" s="66" t="str">
        <f t="shared" si="2"/>
        <v/>
      </c>
      <c r="AK63" s="66" t="str">
        <f t="shared" si="3"/>
        <v/>
      </c>
      <c r="AL63" s="66"/>
    </row>
    <row r="64" spans="1:38">
      <c r="A64" s="9" t="str">
        <f t="shared" si="15"/>
        <v/>
      </c>
      <c r="B64" s="9" t="str">
        <f t="shared" si="4"/>
        <v/>
      </c>
      <c r="C64" s="64"/>
      <c r="D64" s="10">
        <v>57</v>
      </c>
      <c r="E64" s="45"/>
      <c r="F64" s="45"/>
      <c r="G64" s="45"/>
      <c r="H64">
        <f>IF(ISBLANK(G64),0,VLOOKUP(G64,Table!C:D,2,FALSE))</f>
        <v>0</v>
      </c>
      <c r="I64" s="2">
        <f t="shared" si="5"/>
        <v>0</v>
      </c>
      <c r="J64" s="11" t="e">
        <f t="shared" si="0"/>
        <v>#VALUE!</v>
      </c>
      <c r="K64" s="11">
        <f t="shared" si="16"/>
        <v>0</v>
      </c>
      <c r="N64" s="23" t="str">
        <f t="shared" si="6"/>
        <v/>
      </c>
      <c r="O64" s="24" t="str">
        <f t="shared" si="7"/>
        <v/>
      </c>
      <c r="P64" s="24" t="str">
        <f t="shared" si="8"/>
        <v/>
      </c>
      <c r="Q64" s="25"/>
      <c r="R64" s="65"/>
      <c r="S64" s="65"/>
      <c r="T64" s="65"/>
      <c r="W64" s="23" t="str">
        <f t="shared" si="9"/>
        <v/>
      </c>
      <c r="X64" s="24" t="str">
        <f t="shared" si="10"/>
        <v/>
      </c>
      <c r="Y64" s="24" t="str">
        <f t="shared" si="11"/>
        <v/>
      </c>
      <c r="Z64" s="25"/>
      <c r="AA64" s="65"/>
      <c r="AB64" s="65"/>
      <c r="AC64" s="65"/>
      <c r="AF64" s="23" t="str">
        <f t="shared" si="12"/>
        <v/>
      </c>
      <c r="AG64" s="24" t="str">
        <f t="shared" si="13"/>
        <v/>
      </c>
      <c r="AH64" s="24" t="str">
        <f t="shared" si="14"/>
        <v/>
      </c>
      <c r="AI64" s="25"/>
      <c r="AJ64" s="65" t="str">
        <f t="shared" si="2"/>
        <v/>
      </c>
      <c r="AK64" s="65" t="str">
        <f t="shared" si="3"/>
        <v/>
      </c>
      <c r="AL64" s="65"/>
    </row>
    <row r="65" spans="1:38">
      <c r="A65" s="9" t="str">
        <f t="shared" si="15"/>
        <v/>
      </c>
      <c r="B65" s="9" t="str">
        <f t="shared" si="4"/>
        <v/>
      </c>
      <c r="C65" s="64"/>
      <c r="D65" s="10">
        <v>58</v>
      </c>
      <c r="E65" s="45"/>
      <c r="F65" s="45"/>
      <c r="G65" s="45"/>
      <c r="H65">
        <f>IF(ISBLANK(G65),0,VLOOKUP(G65,Table!C:D,2,FALSE))</f>
        <v>0</v>
      </c>
      <c r="I65" s="2">
        <f t="shared" si="5"/>
        <v>0</v>
      </c>
      <c r="J65" s="11" t="e">
        <f t="shared" si="0"/>
        <v>#VALUE!</v>
      </c>
      <c r="K65" s="11">
        <f t="shared" si="16"/>
        <v>0</v>
      </c>
      <c r="N65" s="26" t="str">
        <f t="shared" si="6"/>
        <v/>
      </c>
      <c r="O65" s="27" t="str">
        <f t="shared" si="7"/>
        <v/>
      </c>
      <c r="P65" s="27" t="str">
        <f t="shared" si="8"/>
        <v/>
      </c>
      <c r="Q65" s="28"/>
      <c r="R65" s="66"/>
      <c r="S65" s="66"/>
      <c r="T65" s="66"/>
      <c r="W65" s="26" t="str">
        <f t="shared" si="9"/>
        <v/>
      </c>
      <c r="X65" s="27" t="str">
        <f t="shared" si="10"/>
        <v/>
      </c>
      <c r="Y65" s="27" t="str">
        <f t="shared" si="11"/>
        <v/>
      </c>
      <c r="Z65" s="28"/>
      <c r="AA65" s="66"/>
      <c r="AB65" s="66"/>
      <c r="AC65" s="66"/>
      <c r="AF65" s="26" t="str">
        <f t="shared" si="12"/>
        <v/>
      </c>
      <c r="AG65" s="27" t="str">
        <f t="shared" si="13"/>
        <v/>
      </c>
      <c r="AH65" s="27" t="str">
        <f t="shared" si="14"/>
        <v/>
      </c>
      <c r="AI65" s="28"/>
      <c r="AJ65" s="66" t="str">
        <f t="shared" si="2"/>
        <v/>
      </c>
      <c r="AK65" s="66" t="str">
        <f t="shared" si="3"/>
        <v/>
      </c>
      <c r="AL65" s="66"/>
    </row>
    <row r="66" spans="1:38">
      <c r="A66" s="9" t="str">
        <f t="shared" si="15"/>
        <v/>
      </c>
      <c r="B66" s="9" t="str">
        <f t="shared" si="4"/>
        <v/>
      </c>
      <c r="C66" s="64"/>
      <c r="D66" s="10">
        <v>59</v>
      </c>
      <c r="E66" s="45"/>
      <c r="F66" s="45"/>
      <c r="G66" s="45"/>
      <c r="H66">
        <f>IF(ISBLANK(G66),0,VLOOKUP(G66,Table!C:D,2,FALSE))</f>
        <v>0</v>
      </c>
      <c r="I66" s="2">
        <f t="shared" si="5"/>
        <v>0</v>
      </c>
      <c r="J66" s="11" t="e">
        <f t="shared" si="0"/>
        <v>#VALUE!</v>
      </c>
      <c r="K66" s="11">
        <f t="shared" si="16"/>
        <v>0</v>
      </c>
      <c r="N66" s="23" t="str">
        <f t="shared" si="6"/>
        <v/>
      </c>
      <c r="O66" s="24" t="str">
        <f t="shared" si="7"/>
        <v/>
      </c>
      <c r="P66" s="24" t="str">
        <f t="shared" si="8"/>
        <v/>
      </c>
      <c r="Q66" s="25"/>
      <c r="R66" s="65"/>
      <c r="S66" s="65"/>
      <c r="T66" s="65"/>
      <c r="W66" s="23" t="str">
        <f t="shared" si="9"/>
        <v/>
      </c>
      <c r="X66" s="24" t="str">
        <f t="shared" si="10"/>
        <v/>
      </c>
      <c r="Y66" s="24" t="str">
        <f t="shared" si="11"/>
        <v/>
      </c>
      <c r="Z66" s="25"/>
      <c r="AA66" s="65"/>
      <c r="AB66" s="65"/>
      <c r="AC66" s="65"/>
      <c r="AF66" s="23" t="str">
        <f t="shared" si="12"/>
        <v/>
      </c>
      <c r="AG66" s="24" t="str">
        <f t="shared" si="13"/>
        <v/>
      </c>
      <c r="AH66" s="24" t="str">
        <f t="shared" si="14"/>
        <v/>
      </c>
      <c r="AI66" s="25"/>
      <c r="AJ66" s="65" t="str">
        <f t="shared" si="2"/>
        <v/>
      </c>
      <c r="AK66" s="65" t="str">
        <f t="shared" si="3"/>
        <v/>
      </c>
      <c r="AL66" s="65"/>
    </row>
    <row r="67" spans="1:38" ht="14.4" thickBot="1">
      <c r="A67" s="9" t="str">
        <f t="shared" si="15"/>
        <v/>
      </c>
      <c r="B67" s="9" t="str">
        <f t="shared" si="4"/>
        <v/>
      </c>
      <c r="C67" s="64"/>
      <c r="D67" s="10">
        <v>60</v>
      </c>
      <c r="E67" s="45"/>
      <c r="F67" s="45"/>
      <c r="G67" s="45"/>
      <c r="H67">
        <f>IF(ISBLANK(G67),0,VLOOKUP(G67,Table!C:D,2,FALSE))</f>
        <v>0</v>
      </c>
      <c r="I67" s="2">
        <f t="shared" si="5"/>
        <v>0</v>
      </c>
      <c r="J67" s="11" t="e">
        <f t="shared" si="0"/>
        <v>#VALUE!</v>
      </c>
      <c r="K67" s="11">
        <f t="shared" si="16"/>
        <v>0</v>
      </c>
      <c r="N67" s="26" t="str">
        <f t="shared" si="6"/>
        <v/>
      </c>
      <c r="O67" s="27" t="str">
        <f t="shared" si="7"/>
        <v/>
      </c>
      <c r="P67" s="27" t="str">
        <f t="shared" si="8"/>
        <v/>
      </c>
      <c r="Q67" s="28"/>
      <c r="R67" s="66"/>
      <c r="S67" s="66"/>
      <c r="T67" s="66"/>
      <c r="W67" s="26" t="str">
        <f t="shared" si="9"/>
        <v/>
      </c>
      <c r="X67" s="27" t="str">
        <f t="shared" si="10"/>
        <v/>
      </c>
      <c r="Y67" s="27" t="str">
        <f t="shared" si="11"/>
        <v/>
      </c>
      <c r="Z67" s="28"/>
      <c r="AA67" s="4"/>
      <c r="AB67" s="4"/>
      <c r="AC67" s="4"/>
      <c r="AF67" s="26" t="str">
        <f t="shared" si="12"/>
        <v/>
      </c>
      <c r="AG67" s="27" t="str">
        <f t="shared" si="13"/>
        <v/>
      </c>
      <c r="AH67" s="27" t="str">
        <f t="shared" si="14"/>
        <v/>
      </c>
      <c r="AI67" s="28"/>
      <c r="AJ67" s="66" t="str">
        <f t="shared" si="2"/>
        <v/>
      </c>
      <c r="AK67" s="66" t="str">
        <f t="shared" si="3"/>
        <v/>
      </c>
      <c r="AL67" s="66"/>
    </row>
    <row r="68" spans="1:38" ht="14.4" thickTop="1">
      <c r="A68" s="10" t="s">
        <v>4</v>
      </c>
      <c r="B68" s="10"/>
      <c r="C68" s="9">
        <f>SUBTOTAL(109,Table2467891011[Time])</f>
        <v>0</v>
      </c>
      <c r="F68" s="33"/>
      <c r="G68" s="38"/>
      <c r="I68" s="2">
        <f>SUBTOTAL(109,Table2467891011[CEU Time])</f>
        <v>0</v>
      </c>
      <c r="J68"/>
      <c r="K68" s="11">
        <f>SUBTOTAL(109,Table2467891011['# of CEUs])</f>
        <v>0</v>
      </c>
      <c r="N68" s="29" t="s">
        <v>4</v>
      </c>
      <c r="O68" s="30"/>
      <c r="P68" s="30"/>
      <c r="Q68" s="30"/>
      <c r="R68" s="5"/>
      <c r="S68" s="5"/>
      <c r="T68" s="5"/>
      <c r="W68" s="29" t="s">
        <v>4</v>
      </c>
      <c r="X68" s="30"/>
      <c r="Y68" s="30"/>
      <c r="Z68" s="30"/>
      <c r="AA68" s="5"/>
      <c r="AB68" s="5"/>
      <c r="AC68" s="5"/>
      <c r="AF68" s="29" t="s">
        <v>4</v>
      </c>
      <c r="AG68" s="30"/>
      <c r="AH68" s="30"/>
      <c r="AI68" s="30"/>
      <c r="AJ68" s="5"/>
      <c r="AK68" s="5"/>
      <c r="AL68" s="5"/>
    </row>
    <row r="69" spans="1:38"/>
  </sheetData>
  <sheetProtection algorithmName="SHA-512" hashValue="binPOg4L3CohHvam4dt2kDJI46Lh1GejkX7eT6j/CjDEezcLqLosAzdCXHh8YV4ot09pfZFoDohDSgAlh98Qmg==" saltValue="IOg/QNxilreoSjnb64AdaA==" spinCount="100000" sheet="1" objects="1" scenarios="1"/>
  <mergeCells count="1">
    <mergeCell ref="E3:E4"/>
  </mergeCells>
  <conditionalFormatting sqref="A1:D1 F1:XFD1 A8:H67 L8:T67 W8:AC67 AF8:AL67 U8:V68 AD8:AE68 AM8:XFD68 L68:M68 A69:XFD1048576">
    <cfRule type="containsText" dxfId="47" priority="7" operator="containsText" text="&lt;">
      <formula>NOT(ISERROR(SEARCH("&lt;",A1)))</formula>
    </cfRule>
  </conditionalFormatting>
  <conditionalFormatting sqref="A3:D4 F3:XFD4 A5:XFD7">
    <cfRule type="containsText" dxfId="46" priority="3" operator="containsText" text="&lt;">
      <formula>NOT(ISERROR(SEARCH("&lt;",A3)))</formula>
    </cfRule>
  </conditionalFormatting>
  <conditionalFormatting sqref="A2:XFD2">
    <cfRule type="containsText" dxfId="45" priority="2" operator="containsText" text="&lt;">
      <formula>NOT(ISERROR(SEARCH("&lt;",A2)))</formula>
    </cfRule>
  </conditionalFormatting>
  <conditionalFormatting sqref="C1:C1048576">
    <cfRule type="dataBar" priority="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{09AB5715-BCB2-4598-8B86-207853540E2E}</x14:id>
        </ext>
      </extLst>
    </cfRule>
  </conditionalFormatting>
  <conditionalFormatting sqref="E3">
    <cfRule type="containsText" dxfId="44" priority="1" operator="containsText" text="&lt;">
      <formula>NOT(ISERROR(SEARCH("&lt;",E3)))</formula>
    </cfRule>
  </conditionalFormatting>
  <conditionalFormatting sqref="I8:K67">
    <cfRule type="containsText" dxfId="43" priority="5" operator="containsText" text="&lt;">
      <formula>NOT(ISERROR(SEARCH("&lt;",I8)))</formula>
    </cfRule>
  </conditionalFormatting>
  <dataValidations count="1">
    <dataValidation type="date" allowBlank="1" showInputMessage="1" showErrorMessage="1" prompt="Format must be in a date form to be valid" sqref="F4:F5">
      <formula1>45292</formula1>
      <formula2>109575</formula2>
    </dataValidation>
  </dataValidations>
  <pageMargins left="0.7" right="0.7" top="0.75" bottom="0.75" header="0.3" footer="0.3"/>
  <pageSetup paperSize="5" scale="27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9AB5715-BCB2-4598-8B86-207853540E2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C1:C1048576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Table!$B$2:$B$49</xm:f>
          </x14:formula1>
          <xm:sqref>C8:C67 C69:C1048576</xm:sqref>
        </x14:dataValidation>
        <x14:dataValidation type="list" allowBlank="1" showInputMessage="1" showErrorMessage="1">
          <x14:formula1>
            <xm:f>Table!$C$2:$C$21</xm:f>
          </x14:formula1>
          <xm:sqref>G3 G69:G1048576 G7:G67 T7:T67 AL7:AL67 AC7:AC67</xm:sqref>
        </x14:dataValidation>
        <x14:dataValidation type="list" allowBlank="1" showInputMessage="1" showErrorMessage="1">
          <x14:formula1>
            <xm:f>Table!$A$2:$A$78</xm:f>
          </x14:formula1>
          <xm:sqref>G4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9"/>
  <sheetViews>
    <sheetView showGridLines="0" workbookViewId="0">
      <pane xSplit="3" ySplit="7" topLeftCell="D8" activePane="bottomRight" state="frozen"/>
      <selection activeCell="E1" sqref="E1"/>
      <selection pane="topRight" activeCell="E1" sqref="E1"/>
      <selection pane="bottomLeft" activeCell="E1" sqref="E1"/>
      <selection pane="bottomRight" activeCell="F4" sqref="F4"/>
    </sheetView>
  </sheetViews>
  <sheetFormatPr defaultColWidth="0" defaultRowHeight="13.8" zeroHeight="1" outlineLevelCol="1"/>
  <cols>
    <col min="1" max="1" width="7.09765625" style="9" customWidth="1"/>
    <col min="2" max="2" width="6.296875" style="9" customWidth="1"/>
    <col min="3" max="3" width="10.3984375" style="9" customWidth="1"/>
    <col min="4" max="4" width="6.3984375" style="10" bestFit="1" customWidth="1"/>
    <col min="5" max="5" width="57.296875" customWidth="1"/>
    <col min="6" max="6" width="33.296875" customWidth="1"/>
    <col min="7" max="7" width="20.8984375" customWidth="1"/>
    <col min="8" max="8" width="20.8984375" hidden="1" customWidth="1"/>
    <col min="9" max="9" width="11.3984375" style="2" customWidth="1"/>
    <col min="10" max="10" width="10" style="11" hidden="1" customWidth="1"/>
    <col min="11" max="11" width="11.296875" customWidth="1"/>
    <col min="12" max="12" width="2.69921875" customWidth="1"/>
    <col min="13" max="13" width="3.296875" customWidth="1"/>
    <col min="14" max="14" width="7.09765625" customWidth="1"/>
    <col min="15" max="16" width="6.296875" customWidth="1"/>
    <col min="17" max="17" width="15.3984375" hidden="1" customWidth="1"/>
    <col min="18" max="18" width="57.296875" customWidth="1"/>
    <col min="19" max="19" width="33.296875" customWidth="1"/>
    <col min="20" max="20" width="20.8984375" customWidth="1"/>
    <col min="21" max="21" width="2.69921875" customWidth="1" outlineLevel="1"/>
    <col min="22" max="22" width="3.296875" customWidth="1" outlineLevel="1"/>
    <col min="23" max="23" width="7.09765625" customWidth="1" outlineLevel="1"/>
    <col min="24" max="24" width="6.296875" customWidth="1" outlineLevel="1"/>
    <col min="25" max="25" width="7.296875" customWidth="1" outlineLevel="1"/>
    <col min="26" max="26" width="15.3984375" hidden="1" customWidth="1" outlineLevel="1"/>
    <col min="27" max="27" width="57.296875" customWidth="1" outlineLevel="1"/>
    <col min="28" max="28" width="33.296875" customWidth="1" outlineLevel="1"/>
    <col min="29" max="29" width="20.8984375" customWidth="1" outlineLevel="1"/>
    <col min="30" max="30" width="2.69921875" customWidth="1" outlineLevel="1"/>
    <col min="31" max="31" width="3.296875" customWidth="1" outlineLevel="1"/>
    <col min="32" max="32" width="7.09765625" customWidth="1" outlineLevel="1"/>
    <col min="33" max="33" width="6.296875" customWidth="1" outlineLevel="1"/>
    <col min="34" max="34" width="7.296875" customWidth="1" outlineLevel="1"/>
    <col min="35" max="35" width="15.3984375" hidden="1" customWidth="1" outlineLevel="1"/>
    <col min="36" max="36" width="57.296875" customWidth="1" outlineLevel="1"/>
    <col min="37" max="37" width="33.296875" customWidth="1" outlineLevel="1"/>
    <col min="38" max="38" width="20.8984375" customWidth="1" outlineLevel="1"/>
    <col min="39" max="16384" width="9.09765625" hidden="1"/>
  </cols>
  <sheetData>
    <row r="1" spans="1:38" ht="15">
      <c r="E1" t="s">
        <v>93</v>
      </c>
    </row>
    <row r="2" spans="1:38" ht="61.95" customHeight="1">
      <c r="E2" s="7" t="s">
        <v>40</v>
      </c>
      <c r="F2" s="9"/>
      <c r="I2" s="31" t="s">
        <v>50</v>
      </c>
      <c r="K2" s="36">
        <f>(SUM($I$8:$I$67))*1440</f>
        <v>0</v>
      </c>
      <c r="R2" s="7" t="s">
        <v>43</v>
      </c>
      <c r="AA2" s="7" t="s">
        <v>88</v>
      </c>
      <c r="AJ2" s="7" t="s">
        <v>48</v>
      </c>
    </row>
    <row r="3" spans="1:38" ht="15" customHeight="1">
      <c r="E3" s="86">
        <f>'Cover Page'!$D$11</f>
        <v>0</v>
      </c>
      <c r="F3" s="17" t="s">
        <v>10</v>
      </c>
      <c r="G3" s="17" t="s">
        <v>0</v>
      </c>
      <c r="H3" s="2"/>
      <c r="I3" s="32" t="s">
        <v>49</v>
      </c>
      <c r="K3" s="35">
        <f>SUM($K$8:$K$67)</f>
        <v>0</v>
      </c>
    </row>
    <row r="4" spans="1:38" ht="15" customHeight="1">
      <c r="E4" s="86"/>
      <c r="F4" s="70"/>
      <c r="G4" s="71"/>
      <c r="H4" s="2"/>
    </row>
    <row r="5" spans="1:38" ht="15" customHeight="1">
      <c r="E5" s="7"/>
      <c r="F5" s="43">
        <f>F4</f>
        <v>0</v>
      </c>
      <c r="G5" s="2"/>
      <c r="H5" s="2"/>
    </row>
    <row r="6" spans="1:38" ht="15">
      <c r="N6" s="9"/>
      <c r="O6" s="9"/>
      <c r="P6" s="9"/>
      <c r="Q6" s="10"/>
      <c r="W6" s="9"/>
      <c r="X6" s="9"/>
      <c r="Y6" s="9"/>
      <c r="Z6" s="10"/>
      <c r="AF6" s="9"/>
      <c r="AG6" s="9"/>
      <c r="AH6" s="9"/>
      <c r="AI6" s="10"/>
    </row>
    <row r="7" spans="1:38" s="6" customFormat="1" ht="15">
      <c r="A7" s="12" t="s">
        <v>1</v>
      </c>
      <c r="B7" s="12" t="s">
        <v>2</v>
      </c>
      <c r="C7" s="12" t="s">
        <v>3</v>
      </c>
      <c r="D7" s="13" t="s">
        <v>53</v>
      </c>
      <c r="E7" s="14" t="s">
        <v>13</v>
      </c>
      <c r="F7" s="14" t="s">
        <v>16</v>
      </c>
      <c r="G7" s="14" t="s">
        <v>14</v>
      </c>
      <c r="H7" s="14" t="s">
        <v>41</v>
      </c>
      <c r="I7" s="15" t="s">
        <v>39</v>
      </c>
      <c r="J7" s="16" t="s">
        <v>42</v>
      </c>
      <c r="K7" s="14" t="s">
        <v>15</v>
      </c>
      <c r="N7" s="19" t="s">
        <v>1</v>
      </c>
      <c r="O7" s="20" t="s">
        <v>2</v>
      </c>
      <c r="P7" s="20" t="s">
        <v>3</v>
      </c>
      <c r="Q7" s="21" t="s">
        <v>5</v>
      </c>
      <c r="R7" s="22" t="s">
        <v>13</v>
      </c>
      <c r="S7" s="22" t="s">
        <v>16</v>
      </c>
      <c r="T7" s="22" t="s">
        <v>14</v>
      </c>
      <c r="W7" s="19" t="s">
        <v>1</v>
      </c>
      <c r="X7" s="20" t="s">
        <v>2</v>
      </c>
      <c r="Y7" s="20" t="s">
        <v>3</v>
      </c>
      <c r="Z7" s="21" t="s">
        <v>5</v>
      </c>
      <c r="AA7" s="22" t="s">
        <v>13</v>
      </c>
      <c r="AB7" s="22" t="s">
        <v>16</v>
      </c>
      <c r="AC7" s="22" t="s">
        <v>14</v>
      </c>
      <c r="AF7" s="19" t="s">
        <v>1</v>
      </c>
      <c r="AG7" s="20" t="s">
        <v>2</v>
      </c>
      <c r="AH7" s="20" t="s">
        <v>3</v>
      </c>
      <c r="AI7" s="21" t="s">
        <v>5</v>
      </c>
      <c r="AJ7" s="22" t="s">
        <v>13</v>
      </c>
      <c r="AK7" s="22" t="s">
        <v>16</v>
      </c>
      <c r="AL7" s="22" t="s">
        <v>14</v>
      </c>
    </row>
    <row r="8" spans="1:38" ht="15">
      <c r="A8" s="9">
        <f>G4</f>
        <v>0</v>
      </c>
      <c r="B8" s="9" t="str">
        <f>IF(ISBLANK(C8),"",A8+C8)</f>
        <v/>
      </c>
      <c r="C8" s="64"/>
      <c r="D8" s="10">
        <v>1</v>
      </c>
      <c r="E8" s="45"/>
      <c r="F8" s="45"/>
      <c r="G8" s="45"/>
      <c r="H8">
        <f>IF(ISBLANK(G8),0,VLOOKUP(G8,Table!C:D,2,FALSE))</f>
        <v>0</v>
      </c>
      <c r="I8" s="2">
        <f>IF($H8=0,0,((C8)))</f>
        <v>0</v>
      </c>
      <c r="J8" s="11" t="e">
        <f t="shared" ref="J8:J67" si="0">((B8-A8)*1440)*H8</f>
        <v>#VALUE!</v>
      </c>
      <c r="K8" s="11">
        <f t="shared" ref="K8:K14" si="1">IF(H8=0,0,J8/50)</f>
        <v>0</v>
      </c>
      <c r="N8" s="23">
        <f>$A8</f>
        <v>0</v>
      </c>
      <c r="O8" s="24" t="str">
        <f>$B8</f>
        <v/>
      </c>
      <c r="P8" s="24" t="str">
        <f>IF(ISBLANK($C8),"",$C8)</f>
        <v/>
      </c>
      <c r="Q8" s="25"/>
      <c r="R8" s="65"/>
      <c r="S8" s="65"/>
      <c r="T8" s="65"/>
      <c r="W8" s="23">
        <f>$A8</f>
        <v>0</v>
      </c>
      <c r="X8" s="24" t="str">
        <f>$B8</f>
        <v/>
      </c>
      <c r="Y8" s="24" t="str">
        <f>IF(ISBLANK($C8),"",$C8)</f>
        <v/>
      </c>
      <c r="Z8" s="25"/>
      <c r="AA8" s="3"/>
      <c r="AB8" s="3"/>
      <c r="AC8" s="3"/>
      <c r="AF8" s="23">
        <f>$A8</f>
        <v>0</v>
      </c>
      <c r="AG8" s="24" t="str">
        <f>$B8</f>
        <v/>
      </c>
      <c r="AH8" s="24" t="str">
        <f>IF(ISBLANK($C8),"",$C8)</f>
        <v/>
      </c>
      <c r="AI8" s="25"/>
      <c r="AJ8" s="65" t="str">
        <f t="shared" ref="AJ8:AJ67" si="2">IF(ISBLANK(AI8),"",VLOOKUP($Q8,$D:$F,2,FALSE))</f>
        <v/>
      </c>
      <c r="AK8" s="65" t="str">
        <f t="shared" ref="AK8:AK67" si="3">IF(ISBLANK(AI8),"",VLOOKUP($Q8,$D:$F,3,FALSE))</f>
        <v/>
      </c>
      <c r="AL8" s="65"/>
    </row>
    <row r="9" spans="1:38" ht="15">
      <c r="A9" s="9" t="str">
        <f>IF(ISBLANK(B8),"",B8)</f>
        <v/>
      </c>
      <c r="B9" s="9" t="str">
        <f t="shared" ref="B9:B67" si="4">IF(ISBLANK(C9),"",A9+C9)</f>
        <v/>
      </c>
      <c r="C9" s="64"/>
      <c r="D9" s="10">
        <v>2</v>
      </c>
      <c r="E9" s="45"/>
      <c r="F9" s="45"/>
      <c r="G9" s="45"/>
      <c r="H9">
        <f>IF(ISBLANK(G9),0,VLOOKUP(G9,Table!C:D,2,FALSE))</f>
        <v>0</v>
      </c>
      <c r="I9" s="2">
        <f t="shared" ref="I9:I67" si="5">IF($H9=0,0,((C9)))</f>
        <v>0</v>
      </c>
      <c r="J9" s="11" t="e">
        <f t="shared" si="0"/>
        <v>#VALUE!</v>
      </c>
      <c r="K9" s="11">
        <f t="shared" si="1"/>
        <v>0</v>
      </c>
      <c r="N9" s="26" t="str">
        <f t="shared" ref="N9:N67" si="6">$A9</f>
        <v/>
      </c>
      <c r="O9" s="27" t="str">
        <f t="shared" ref="O9:O67" si="7">$B9</f>
        <v/>
      </c>
      <c r="P9" s="27" t="str">
        <f t="shared" ref="P9:P67" si="8">IF(ISBLANK($C9),"",$C9)</f>
        <v/>
      </c>
      <c r="Q9" s="28"/>
      <c r="R9" s="66"/>
      <c r="S9" s="66"/>
      <c r="T9" s="66"/>
      <c r="W9" s="26" t="str">
        <f t="shared" ref="W9:W67" si="9">$A9</f>
        <v/>
      </c>
      <c r="X9" s="27" t="str">
        <f t="shared" ref="X9:X67" si="10">$B9</f>
        <v/>
      </c>
      <c r="Y9" s="27" t="str">
        <f t="shared" ref="Y9:Y67" si="11">IF(ISBLANK($C9),"",$C9)</f>
        <v/>
      </c>
      <c r="Z9" s="28"/>
      <c r="AA9" s="4"/>
      <c r="AB9" s="4"/>
      <c r="AC9" s="4"/>
      <c r="AF9" s="26" t="str">
        <f t="shared" ref="AF9:AF67" si="12">$A9</f>
        <v/>
      </c>
      <c r="AG9" s="27" t="str">
        <f t="shared" ref="AG9:AG67" si="13">$B9</f>
        <v/>
      </c>
      <c r="AH9" s="27" t="str">
        <f t="shared" ref="AH9:AH67" si="14">IF(ISBLANK($C9),"",$C9)</f>
        <v/>
      </c>
      <c r="AI9" s="28"/>
      <c r="AJ9" s="66" t="str">
        <f t="shared" si="2"/>
        <v/>
      </c>
      <c r="AK9" s="66" t="str">
        <f t="shared" si="3"/>
        <v/>
      </c>
      <c r="AL9" s="66"/>
    </row>
    <row r="10" spans="1:38" ht="15">
      <c r="A10" s="9" t="str">
        <f t="shared" ref="A10:A67" si="15">IF(ISBLANK(B9),"",B9)</f>
        <v/>
      </c>
      <c r="B10" s="9" t="str">
        <f t="shared" si="4"/>
        <v/>
      </c>
      <c r="C10" s="64"/>
      <c r="D10" s="10">
        <v>3</v>
      </c>
      <c r="E10" s="45"/>
      <c r="F10" s="45"/>
      <c r="G10" s="45"/>
      <c r="H10">
        <f>IF(ISBLANK(G10),0,VLOOKUP(G10,Table!C:D,2,FALSE))</f>
        <v>0</v>
      </c>
      <c r="I10" s="2">
        <f t="shared" si="5"/>
        <v>0</v>
      </c>
      <c r="J10" s="11" t="e">
        <f t="shared" si="0"/>
        <v>#VALUE!</v>
      </c>
      <c r="K10" s="11">
        <f t="shared" si="1"/>
        <v>0</v>
      </c>
      <c r="N10" s="23" t="str">
        <f t="shared" si="6"/>
        <v/>
      </c>
      <c r="O10" s="24" t="str">
        <f t="shared" si="7"/>
        <v/>
      </c>
      <c r="P10" s="24" t="str">
        <f t="shared" si="8"/>
        <v/>
      </c>
      <c r="Q10" s="25"/>
      <c r="R10" s="65"/>
      <c r="S10" s="65"/>
      <c r="T10" s="65"/>
      <c r="W10" s="23" t="str">
        <f t="shared" si="9"/>
        <v/>
      </c>
      <c r="X10" s="24" t="str">
        <f t="shared" si="10"/>
        <v/>
      </c>
      <c r="Y10" s="24" t="str">
        <f t="shared" si="11"/>
        <v/>
      </c>
      <c r="Z10" s="25"/>
      <c r="AA10" s="3"/>
      <c r="AB10" s="3"/>
      <c r="AC10" s="3"/>
      <c r="AF10" s="23" t="str">
        <f t="shared" si="12"/>
        <v/>
      </c>
      <c r="AG10" s="24" t="str">
        <f t="shared" si="13"/>
        <v/>
      </c>
      <c r="AH10" s="24" t="str">
        <f t="shared" si="14"/>
        <v/>
      </c>
      <c r="AI10" s="25"/>
      <c r="AJ10" s="65" t="str">
        <f t="shared" si="2"/>
        <v/>
      </c>
      <c r="AK10" s="65" t="str">
        <f t="shared" si="3"/>
        <v/>
      </c>
      <c r="AL10" s="65"/>
    </row>
    <row r="11" spans="1:38" ht="15">
      <c r="A11" s="9" t="str">
        <f t="shared" si="15"/>
        <v/>
      </c>
      <c r="B11" s="9" t="str">
        <f t="shared" si="4"/>
        <v/>
      </c>
      <c r="C11" s="64"/>
      <c r="D11" s="10">
        <v>4</v>
      </c>
      <c r="E11" s="45"/>
      <c r="F11" s="45"/>
      <c r="G11" s="45"/>
      <c r="H11">
        <f>IF(ISBLANK(G11),0,VLOOKUP(G11,Table!C:D,2,FALSE))</f>
        <v>0</v>
      </c>
      <c r="I11" s="2">
        <f t="shared" si="5"/>
        <v>0</v>
      </c>
      <c r="J11" s="11" t="e">
        <f t="shared" si="0"/>
        <v>#VALUE!</v>
      </c>
      <c r="K11" s="11">
        <f t="shared" si="1"/>
        <v>0</v>
      </c>
      <c r="N11" s="26" t="str">
        <f t="shared" si="6"/>
        <v/>
      </c>
      <c r="O11" s="27" t="str">
        <f t="shared" si="7"/>
        <v/>
      </c>
      <c r="P11" s="27" t="str">
        <f t="shared" si="8"/>
        <v/>
      </c>
      <c r="Q11" s="28"/>
      <c r="R11" s="66"/>
      <c r="S11" s="66"/>
      <c r="T11" s="66"/>
      <c r="W11" s="26" t="str">
        <f t="shared" si="9"/>
        <v/>
      </c>
      <c r="X11" s="27" t="str">
        <f t="shared" si="10"/>
        <v/>
      </c>
      <c r="Y11" s="27" t="str">
        <f t="shared" si="11"/>
        <v/>
      </c>
      <c r="Z11" s="28"/>
      <c r="AA11" s="4"/>
      <c r="AB11" s="4"/>
      <c r="AC11" s="4"/>
      <c r="AF11" s="26" t="str">
        <f t="shared" si="12"/>
        <v/>
      </c>
      <c r="AG11" s="27" t="str">
        <f t="shared" si="13"/>
        <v/>
      </c>
      <c r="AH11" s="27" t="str">
        <f t="shared" si="14"/>
        <v/>
      </c>
      <c r="AI11" s="28"/>
      <c r="AJ11" s="66" t="str">
        <f t="shared" si="2"/>
        <v/>
      </c>
      <c r="AK11" s="66" t="str">
        <f t="shared" si="3"/>
        <v/>
      </c>
      <c r="AL11" s="66"/>
    </row>
    <row r="12" spans="1:38" ht="15">
      <c r="A12" s="9" t="str">
        <f t="shared" si="15"/>
        <v/>
      </c>
      <c r="B12" s="9" t="str">
        <f t="shared" si="4"/>
        <v/>
      </c>
      <c r="C12" s="64"/>
      <c r="D12" s="10">
        <v>5</v>
      </c>
      <c r="E12" s="45"/>
      <c r="F12" s="45"/>
      <c r="G12" s="45"/>
      <c r="H12">
        <f>IF(ISBLANK(G12),0,VLOOKUP(G12,Table!C:D,2,FALSE))</f>
        <v>0</v>
      </c>
      <c r="I12" s="2">
        <f t="shared" si="5"/>
        <v>0</v>
      </c>
      <c r="J12" s="11" t="e">
        <f t="shared" si="0"/>
        <v>#VALUE!</v>
      </c>
      <c r="K12" s="11">
        <f t="shared" si="1"/>
        <v>0</v>
      </c>
      <c r="N12" s="23" t="str">
        <f t="shared" si="6"/>
        <v/>
      </c>
      <c r="O12" s="24" t="str">
        <f t="shared" si="7"/>
        <v/>
      </c>
      <c r="P12" s="24" t="str">
        <f t="shared" si="8"/>
        <v/>
      </c>
      <c r="Q12" s="25"/>
      <c r="R12" s="65"/>
      <c r="S12" s="65"/>
      <c r="T12" s="65"/>
      <c r="W12" s="23" t="str">
        <f t="shared" si="9"/>
        <v/>
      </c>
      <c r="X12" s="24" t="str">
        <f t="shared" si="10"/>
        <v/>
      </c>
      <c r="Y12" s="24" t="str">
        <f t="shared" si="11"/>
        <v/>
      </c>
      <c r="Z12" s="25"/>
      <c r="AA12" s="3"/>
      <c r="AB12" s="3"/>
      <c r="AC12" s="3"/>
      <c r="AF12" s="23" t="str">
        <f t="shared" si="12"/>
        <v/>
      </c>
      <c r="AG12" s="24" t="str">
        <f t="shared" si="13"/>
        <v/>
      </c>
      <c r="AH12" s="24" t="str">
        <f t="shared" si="14"/>
        <v/>
      </c>
      <c r="AI12" s="25"/>
      <c r="AJ12" s="65" t="str">
        <f t="shared" si="2"/>
        <v/>
      </c>
      <c r="AK12" s="65" t="str">
        <f t="shared" si="3"/>
        <v/>
      </c>
      <c r="AL12" s="65"/>
    </row>
    <row r="13" spans="1:38" ht="15">
      <c r="A13" s="9" t="str">
        <f t="shared" si="15"/>
        <v/>
      </c>
      <c r="B13" s="9" t="str">
        <f t="shared" si="4"/>
        <v/>
      </c>
      <c r="C13" s="64"/>
      <c r="D13" s="10">
        <v>6</v>
      </c>
      <c r="E13" s="45"/>
      <c r="F13" s="45"/>
      <c r="G13" s="45"/>
      <c r="H13">
        <f>IF(ISBLANK(G13),0,VLOOKUP(G13,Table!C:D,2,FALSE))</f>
        <v>0</v>
      </c>
      <c r="I13" s="2">
        <f t="shared" si="5"/>
        <v>0</v>
      </c>
      <c r="J13" s="11" t="e">
        <f t="shared" si="0"/>
        <v>#VALUE!</v>
      </c>
      <c r="K13" s="11">
        <f t="shared" si="1"/>
        <v>0</v>
      </c>
      <c r="N13" s="26" t="str">
        <f t="shared" si="6"/>
        <v/>
      </c>
      <c r="O13" s="27" t="str">
        <f t="shared" si="7"/>
        <v/>
      </c>
      <c r="P13" s="27" t="str">
        <f t="shared" si="8"/>
        <v/>
      </c>
      <c r="Q13" s="28"/>
      <c r="R13" s="66"/>
      <c r="S13" s="66"/>
      <c r="T13" s="66"/>
      <c r="W13" s="26" t="str">
        <f t="shared" si="9"/>
        <v/>
      </c>
      <c r="X13" s="27" t="str">
        <f t="shared" si="10"/>
        <v/>
      </c>
      <c r="Y13" s="27" t="str">
        <f t="shared" si="11"/>
        <v/>
      </c>
      <c r="Z13" s="28"/>
      <c r="AA13" s="4"/>
      <c r="AB13" s="4"/>
      <c r="AC13" s="4"/>
      <c r="AF13" s="26" t="str">
        <f t="shared" si="12"/>
        <v/>
      </c>
      <c r="AG13" s="27" t="str">
        <f t="shared" si="13"/>
        <v/>
      </c>
      <c r="AH13" s="27" t="str">
        <f t="shared" si="14"/>
        <v/>
      </c>
      <c r="AI13" s="28"/>
      <c r="AJ13" s="66" t="str">
        <f t="shared" si="2"/>
        <v/>
      </c>
      <c r="AK13" s="66" t="str">
        <f t="shared" si="3"/>
        <v/>
      </c>
      <c r="AL13" s="66"/>
    </row>
    <row r="14" spans="1:38" ht="15">
      <c r="A14" s="9" t="str">
        <f t="shared" si="15"/>
        <v/>
      </c>
      <c r="B14" s="9" t="str">
        <f t="shared" si="4"/>
        <v/>
      </c>
      <c r="C14" s="64"/>
      <c r="D14" s="10">
        <v>7</v>
      </c>
      <c r="E14" s="45"/>
      <c r="F14" s="45"/>
      <c r="G14" s="45"/>
      <c r="H14">
        <f>IF(ISBLANK(G14),0,VLOOKUP(G14,Table!C:D,2,FALSE))</f>
        <v>0</v>
      </c>
      <c r="I14" s="2">
        <f t="shared" si="5"/>
        <v>0</v>
      </c>
      <c r="J14" s="11" t="e">
        <f t="shared" si="0"/>
        <v>#VALUE!</v>
      </c>
      <c r="K14" s="11">
        <f t="shared" si="1"/>
        <v>0</v>
      </c>
      <c r="N14" s="23" t="str">
        <f t="shared" si="6"/>
        <v/>
      </c>
      <c r="O14" s="24" t="str">
        <f t="shared" si="7"/>
        <v/>
      </c>
      <c r="P14" s="24" t="str">
        <f t="shared" si="8"/>
        <v/>
      </c>
      <c r="Q14" s="25"/>
      <c r="R14" s="65"/>
      <c r="S14" s="65"/>
      <c r="T14" s="65"/>
      <c r="W14" s="23" t="str">
        <f t="shared" si="9"/>
        <v/>
      </c>
      <c r="X14" s="24" t="str">
        <f t="shared" si="10"/>
        <v/>
      </c>
      <c r="Y14" s="24" t="str">
        <f t="shared" si="11"/>
        <v/>
      </c>
      <c r="Z14" s="25"/>
      <c r="AA14" s="3"/>
      <c r="AB14" s="3"/>
      <c r="AC14" s="3"/>
      <c r="AF14" s="23" t="str">
        <f t="shared" si="12"/>
        <v/>
      </c>
      <c r="AG14" s="24" t="str">
        <f t="shared" si="13"/>
        <v/>
      </c>
      <c r="AH14" s="24" t="str">
        <f t="shared" si="14"/>
        <v/>
      </c>
      <c r="AI14" s="25"/>
      <c r="AJ14" s="65" t="str">
        <f t="shared" si="2"/>
        <v/>
      </c>
      <c r="AK14" s="65" t="str">
        <f t="shared" si="3"/>
        <v/>
      </c>
      <c r="AL14" s="65"/>
    </row>
    <row r="15" spans="1:38" ht="15">
      <c r="A15" s="9" t="str">
        <f t="shared" si="15"/>
        <v/>
      </c>
      <c r="B15" s="9" t="str">
        <f t="shared" si="4"/>
        <v/>
      </c>
      <c r="C15" s="64"/>
      <c r="D15" s="10">
        <v>8</v>
      </c>
      <c r="E15" s="45"/>
      <c r="F15" s="45"/>
      <c r="G15" s="45"/>
      <c r="H15">
        <f>IF(ISBLANK(G15),0,VLOOKUP(G15,Table!C:D,2,FALSE))</f>
        <v>0</v>
      </c>
      <c r="I15" s="2">
        <f t="shared" si="5"/>
        <v>0</v>
      </c>
      <c r="J15" s="11" t="e">
        <f t="shared" si="0"/>
        <v>#VALUE!</v>
      </c>
      <c r="K15" s="11">
        <f>IF(H15=0,0,J15/50)</f>
        <v>0</v>
      </c>
      <c r="N15" s="26" t="str">
        <f t="shared" si="6"/>
        <v/>
      </c>
      <c r="O15" s="27" t="str">
        <f t="shared" si="7"/>
        <v/>
      </c>
      <c r="P15" s="27" t="str">
        <f t="shared" si="8"/>
        <v/>
      </c>
      <c r="Q15" s="28"/>
      <c r="R15" s="66"/>
      <c r="S15" s="66"/>
      <c r="T15" s="66"/>
      <c r="W15" s="26" t="str">
        <f t="shared" si="9"/>
        <v/>
      </c>
      <c r="X15" s="27" t="str">
        <f t="shared" si="10"/>
        <v/>
      </c>
      <c r="Y15" s="27" t="str">
        <f t="shared" si="11"/>
        <v/>
      </c>
      <c r="Z15" s="28"/>
      <c r="AA15" s="4"/>
      <c r="AB15" s="4"/>
      <c r="AC15" s="4"/>
      <c r="AF15" s="26" t="str">
        <f t="shared" si="12"/>
        <v/>
      </c>
      <c r="AG15" s="27" t="str">
        <f t="shared" si="13"/>
        <v/>
      </c>
      <c r="AH15" s="27" t="str">
        <f t="shared" si="14"/>
        <v/>
      </c>
      <c r="AI15" s="28"/>
      <c r="AJ15" s="66" t="str">
        <f t="shared" si="2"/>
        <v/>
      </c>
      <c r="AK15" s="66" t="str">
        <f t="shared" si="3"/>
        <v/>
      </c>
      <c r="AL15" s="66"/>
    </row>
    <row r="16" spans="1:38" ht="15">
      <c r="A16" s="9" t="str">
        <f t="shared" si="15"/>
        <v/>
      </c>
      <c r="B16" s="9" t="str">
        <f t="shared" si="4"/>
        <v/>
      </c>
      <c r="C16" s="64"/>
      <c r="D16" s="10">
        <v>9</v>
      </c>
      <c r="E16" s="45"/>
      <c r="F16" s="45"/>
      <c r="G16" s="45"/>
      <c r="H16">
        <f>IF(ISBLANK(G16),0,VLOOKUP(G16,Table!C:D,2,FALSE))</f>
        <v>0</v>
      </c>
      <c r="I16" s="2">
        <f t="shared" si="5"/>
        <v>0</v>
      </c>
      <c r="J16" s="11" t="e">
        <f t="shared" si="0"/>
        <v>#VALUE!</v>
      </c>
      <c r="K16" s="11">
        <f t="shared" ref="K16:K67" si="16">IF(H16=0,0,J16/50)</f>
        <v>0</v>
      </c>
      <c r="N16" s="23" t="str">
        <f t="shared" si="6"/>
        <v/>
      </c>
      <c r="O16" s="24" t="str">
        <f t="shared" si="7"/>
        <v/>
      </c>
      <c r="P16" s="24" t="str">
        <f t="shared" si="8"/>
        <v/>
      </c>
      <c r="Q16" s="25"/>
      <c r="R16" s="65"/>
      <c r="S16" s="65"/>
      <c r="T16" s="65"/>
      <c r="W16" s="23" t="str">
        <f t="shared" si="9"/>
        <v/>
      </c>
      <c r="X16" s="24" t="str">
        <f t="shared" si="10"/>
        <v/>
      </c>
      <c r="Y16" s="24" t="str">
        <f t="shared" si="11"/>
        <v/>
      </c>
      <c r="Z16" s="25"/>
      <c r="AA16" s="3"/>
      <c r="AB16" s="3"/>
      <c r="AC16" s="3"/>
      <c r="AF16" s="23" t="str">
        <f t="shared" si="12"/>
        <v/>
      </c>
      <c r="AG16" s="24" t="str">
        <f t="shared" si="13"/>
        <v/>
      </c>
      <c r="AH16" s="24" t="str">
        <f t="shared" si="14"/>
        <v/>
      </c>
      <c r="AI16" s="25"/>
      <c r="AJ16" s="65" t="str">
        <f t="shared" si="2"/>
        <v/>
      </c>
      <c r="AK16" s="65" t="str">
        <f t="shared" si="3"/>
        <v/>
      </c>
      <c r="AL16" s="65"/>
    </row>
    <row r="17" spans="1:38" ht="15">
      <c r="A17" s="9" t="str">
        <f t="shared" si="15"/>
        <v/>
      </c>
      <c r="B17" s="9" t="str">
        <f t="shared" si="4"/>
        <v/>
      </c>
      <c r="C17" s="64"/>
      <c r="D17" s="10">
        <v>10</v>
      </c>
      <c r="E17" s="45"/>
      <c r="F17" s="45"/>
      <c r="G17" s="45"/>
      <c r="H17">
        <f>IF(ISBLANK(G17),0,VLOOKUP(G17,Table!C:D,2,FALSE))</f>
        <v>0</v>
      </c>
      <c r="I17" s="2">
        <f t="shared" si="5"/>
        <v>0</v>
      </c>
      <c r="J17" s="11" t="e">
        <f t="shared" si="0"/>
        <v>#VALUE!</v>
      </c>
      <c r="K17" s="11">
        <f t="shared" si="16"/>
        <v>0</v>
      </c>
      <c r="N17" s="26" t="str">
        <f t="shared" si="6"/>
        <v/>
      </c>
      <c r="O17" s="27" t="str">
        <f t="shared" si="7"/>
        <v/>
      </c>
      <c r="P17" s="27" t="str">
        <f t="shared" si="8"/>
        <v/>
      </c>
      <c r="Q17" s="28"/>
      <c r="R17" s="66"/>
      <c r="S17" s="66"/>
      <c r="T17" s="66"/>
      <c r="W17" s="26" t="str">
        <f t="shared" si="9"/>
        <v/>
      </c>
      <c r="X17" s="27" t="str">
        <f t="shared" si="10"/>
        <v/>
      </c>
      <c r="Y17" s="27" t="str">
        <f t="shared" si="11"/>
        <v/>
      </c>
      <c r="Z17" s="28"/>
      <c r="AA17" s="4"/>
      <c r="AB17" s="4"/>
      <c r="AC17" s="4"/>
      <c r="AF17" s="26" t="str">
        <f t="shared" si="12"/>
        <v/>
      </c>
      <c r="AG17" s="27" t="str">
        <f t="shared" si="13"/>
        <v/>
      </c>
      <c r="AH17" s="27" t="str">
        <f t="shared" si="14"/>
        <v/>
      </c>
      <c r="AI17" s="28"/>
      <c r="AJ17" s="66" t="str">
        <f t="shared" si="2"/>
        <v/>
      </c>
      <c r="AK17" s="66" t="str">
        <f t="shared" si="3"/>
        <v/>
      </c>
      <c r="AL17" s="66"/>
    </row>
    <row r="18" spans="1:38" ht="15">
      <c r="A18" s="9" t="str">
        <f t="shared" si="15"/>
        <v/>
      </c>
      <c r="B18" s="9" t="str">
        <f t="shared" si="4"/>
        <v/>
      </c>
      <c r="C18" s="64"/>
      <c r="D18" s="10">
        <v>11</v>
      </c>
      <c r="E18" s="45"/>
      <c r="F18" s="45"/>
      <c r="G18" s="45"/>
      <c r="H18">
        <f>IF(ISBLANK(G18),0,VLOOKUP(G18,Table!C:D,2,FALSE))</f>
        <v>0</v>
      </c>
      <c r="I18" s="2">
        <f t="shared" si="5"/>
        <v>0</v>
      </c>
      <c r="J18" s="11" t="e">
        <f t="shared" si="0"/>
        <v>#VALUE!</v>
      </c>
      <c r="K18" s="11">
        <f t="shared" si="16"/>
        <v>0</v>
      </c>
      <c r="N18" s="23" t="str">
        <f t="shared" si="6"/>
        <v/>
      </c>
      <c r="O18" s="24" t="str">
        <f t="shared" si="7"/>
        <v/>
      </c>
      <c r="P18" s="24" t="str">
        <f t="shared" si="8"/>
        <v/>
      </c>
      <c r="Q18" s="25"/>
      <c r="R18" s="65"/>
      <c r="S18" s="65"/>
      <c r="T18" s="65"/>
      <c r="W18" s="23" t="str">
        <f t="shared" si="9"/>
        <v/>
      </c>
      <c r="X18" s="24" t="str">
        <f t="shared" si="10"/>
        <v/>
      </c>
      <c r="Y18" s="24" t="str">
        <f t="shared" si="11"/>
        <v/>
      </c>
      <c r="Z18" s="25"/>
      <c r="AA18" s="3"/>
      <c r="AB18" s="3"/>
      <c r="AC18" s="3"/>
      <c r="AF18" s="23" t="str">
        <f t="shared" si="12"/>
        <v/>
      </c>
      <c r="AG18" s="24" t="str">
        <f t="shared" si="13"/>
        <v/>
      </c>
      <c r="AH18" s="24" t="str">
        <f t="shared" si="14"/>
        <v/>
      </c>
      <c r="AI18" s="25"/>
      <c r="AJ18" s="65" t="str">
        <f t="shared" si="2"/>
        <v/>
      </c>
      <c r="AK18" s="65" t="str">
        <f t="shared" si="3"/>
        <v/>
      </c>
      <c r="AL18" s="65"/>
    </row>
    <row r="19" spans="1:38" ht="15">
      <c r="A19" s="9" t="str">
        <f t="shared" si="15"/>
        <v/>
      </c>
      <c r="B19" s="9" t="str">
        <f t="shared" si="4"/>
        <v/>
      </c>
      <c r="C19" s="64"/>
      <c r="D19" s="10">
        <v>12</v>
      </c>
      <c r="E19" s="45"/>
      <c r="F19" s="45"/>
      <c r="G19" s="45"/>
      <c r="H19">
        <f>IF(ISBLANK(G19),0,VLOOKUP(G19,Table!C:D,2,FALSE))</f>
        <v>0</v>
      </c>
      <c r="I19" s="2">
        <f t="shared" si="5"/>
        <v>0</v>
      </c>
      <c r="J19" s="11" t="e">
        <f t="shared" si="0"/>
        <v>#VALUE!</v>
      </c>
      <c r="K19" s="11">
        <f t="shared" si="16"/>
        <v>0</v>
      </c>
      <c r="N19" s="26" t="str">
        <f t="shared" si="6"/>
        <v/>
      </c>
      <c r="O19" s="27" t="str">
        <f t="shared" si="7"/>
        <v/>
      </c>
      <c r="P19" s="27" t="str">
        <f t="shared" si="8"/>
        <v/>
      </c>
      <c r="Q19" s="28"/>
      <c r="R19" s="66"/>
      <c r="S19" s="66"/>
      <c r="T19" s="66"/>
      <c r="W19" s="26" t="str">
        <f t="shared" si="9"/>
        <v/>
      </c>
      <c r="X19" s="27" t="str">
        <f t="shared" si="10"/>
        <v/>
      </c>
      <c r="Y19" s="27" t="str">
        <f t="shared" si="11"/>
        <v/>
      </c>
      <c r="Z19" s="28"/>
      <c r="AA19" s="4"/>
      <c r="AB19" s="4"/>
      <c r="AC19" s="4"/>
      <c r="AF19" s="26" t="str">
        <f t="shared" si="12"/>
        <v/>
      </c>
      <c r="AG19" s="27" t="str">
        <f t="shared" si="13"/>
        <v/>
      </c>
      <c r="AH19" s="27" t="str">
        <f t="shared" si="14"/>
        <v/>
      </c>
      <c r="AI19" s="28"/>
      <c r="AJ19" s="66" t="str">
        <f t="shared" si="2"/>
        <v/>
      </c>
      <c r="AK19" s="66" t="str">
        <f t="shared" si="3"/>
        <v/>
      </c>
      <c r="AL19" s="66"/>
    </row>
    <row r="20" spans="1:38" ht="15">
      <c r="A20" s="9" t="str">
        <f t="shared" si="15"/>
        <v/>
      </c>
      <c r="B20" s="9" t="str">
        <f t="shared" si="4"/>
        <v/>
      </c>
      <c r="C20" s="64"/>
      <c r="D20" s="10">
        <v>13</v>
      </c>
      <c r="E20" s="45"/>
      <c r="F20" s="45"/>
      <c r="G20" s="45"/>
      <c r="H20">
        <f>IF(ISBLANK(G20),0,VLOOKUP(G20,Table!C:D,2,FALSE))</f>
        <v>0</v>
      </c>
      <c r="I20" s="2">
        <f t="shared" si="5"/>
        <v>0</v>
      </c>
      <c r="J20" s="11" t="e">
        <f t="shared" si="0"/>
        <v>#VALUE!</v>
      </c>
      <c r="K20" s="11">
        <f t="shared" si="16"/>
        <v>0</v>
      </c>
      <c r="N20" s="23" t="str">
        <f t="shared" si="6"/>
        <v/>
      </c>
      <c r="O20" s="24" t="str">
        <f t="shared" si="7"/>
        <v/>
      </c>
      <c r="P20" s="24" t="str">
        <f t="shared" si="8"/>
        <v/>
      </c>
      <c r="Q20" s="25"/>
      <c r="R20" s="65"/>
      <c r="S20" s="65"/>
      <c r="T20" s="65"/>
      <c r="W20" s="23" t="str">
        <f t="shared" si="9"/>
        <v/>
      </c>
      <c r="X20" s="24" t="str">
        <f t="shared" si="10"/>
        <v/>
      </c>
      <c r="Y20" s="24" t="str">
        <f t="shared" si="11"/>
        <v/>
      </c>
      <c r="Z20" s="25"/>
      <c r="AA20" s="3"/>
      <c r="AB20" s="3"/>
      <c r="AC20" s="3"/>
      <c r="AF20" s="23" t="str">
        <f t="shared" si="12"/>
        <v/>
      </c>
      <c r="AG20" s="24" t="str">
        <f t="shared" si="13"/>
        <v/>
      </c>
      <c r="AH20" s="24" t="str">
        <f t="shared" si="14"/>
        <v/>
      </c>
      <c r="AI20" s="25"/>
      <c r="AJ20" s="65" t="str">
        <f t="shared" si="2"/>
        <v/>
      </c>
      <c r="AK20" s="65" t="str">
        <f t="shared" si="3"/>
        <v/>
      </c>
      <c r="AL20" s="65"/>
    </row>
    <row r="21" spans="1:38" ht="15">
      <c r="A21" s="9" t="str">
        <f t="shared" si="15"/>
        <v/>
      </c>
      <c r="B21" s="9" t="str">
        <f t="shared" si="4"/>
        <v/>
      </c>
      <c r="C21" s="64"/>
      <c r="D21" s="10">
        <v>14</v>
      </c>
      <c r="E21" s="45"/>
      <c r="F21" s="45"/>
      <c r="G21" s="45"/>
      <c r="H21">
        <f>IF(ISBLANK(G21),0,VLOOKUP(G21,Table!C:D,2,FALSE))</f>
        <v>0</v>
      </c>
      <c r="I21" s="2">
        <f t="shared" si="5"/>
        <v>0</v>
      </c>
      <c r="J21" s="11" t="e">
        <f t="shared" si="0"/>
        <v>#VALUE!</v>
      </c>
      <c r="K21" s="11">
        <f t="shared" si="16"/>
        <v>0</v>
      </c>
      <c r="N21" s="26" t="str">
        <f t="shared" si="6"/>
        <v/>
      </c>
      <c r="O21" s="27" t="str">
        <f t="shared" si="7"/>
        <v/>
      </c>
      <c r="P21" s="27" t="str">
        <f t="shared" si="8"/>
        <v/>
      </c>
      <c r="Q21" s="28"/>
      <c r="R21" s="66"/>
      <c r="S21" s="66"/>
      <c r="T21" s="66"/>
      <c r="W21" s="26" t="str">
        <f t="shared" si="9"/>
        <v/>
      </c>
      <c r="X21" s="27" t="str">
        <f t="shared" si="10"/>
        <v/>
      </c>
      <c r="Y21" s="27" t="str">
        <f t="shared" si="11"/>
        <v/>
      </c>
      <c r="Z21" s="28"/>
      <c r="AA21" s="4"/>
      <c r="AB21" s="4"/>
      <c r="AC21" s="4"/>
      <c r="AF21" s="26" t="str">
        <f t="shared" si="12"/>
        <v/>
      </c>
      <c r="AG21" s="27" t="str">
        <f t="shared" si="13"/>
        <v/>
      </c>
      <c r="AH21" s="27" t="str">
        <f t="shared" si="14"/>
        <v/>
      </c>
      <c r="AI21" s="28"/>
      <c r="AJ21" s="66" t="str">
        <f t="shared" si="2"/>
        <v/>
      </c>
      <c r="AK21" s="66" t="str">
        <f t="shared" si="3"/>
        <v/>
      </c>
      <c r="AL21" s="66"/>
    </row>
    <row r="22" spans="1:38" ht="15">
      <c r="A22" s="9" t="str">
        <f t="shared" si="15"/>
        <v/>
      </c>
      <c r="B22" s="9" t="str">
        <f t="shared" si="4"/>
        <v/>
      </c>
      <c r="C22" s="64"/>
      <c r="D22" s="10">
        <v>15</v>
      </c>
      <c r="E22" s="45"/>
      <c r="F22" s="45"/>
      <c r="G22" s="45"/>
      <c r="H22">
        <f>IF(ISBLANK(G22),0,VLOOKUP(G22,Table!C:D,2,FALSE))</f>
        <v>0</v>
      </c>
      <c r="I22" s="2">
        <f t="shared" si="5"/>
        <v>0</v>
      </c>
      <c r="J22" s="11" t="e">
        <f t="shared" si="0"/>
        <v>#VALUE!</v>
      </c>
      <c r="K22" s="11">
        <f t="shared" si="16"/>
        <v>0</v>
      </c>
      <c r="N22" s="23" t="str">
        <f t="shared" si="6"/>
        <v/>
      </c>
      <c r="O22" s="24" t="str">
        <f t="shared" si="7"/>
        <v/>
      </c>
      <c r="P22" s="24" t="str">
        <f t="shared" si="8"/>
        <v/>
      </c>
      <c r="Q22" s="25"/>
      <c r="R22" s="65"/>
      <c r="S22" s="65"/>
      <c r="T22" s="65"/>
      <c r="W22" s="23" t="str">
        <f t="shared" si="9"/>
        <v/>
      </c>
      <c r="X22" s="24" t="str">
        <f t="shared" si="10"/>
        <v/>
      </c>
      <c r="Y22" s="24" t="str">
        <f t="shared" si="11"/>
        <v/>
      </c>
      <c r="Z22" s="25"/>
      <c r="AA22" s="3"/>
      <c r="AB22" s="3"/>
      <c r="AC22" s="3"/>
      <c r="AF22" s="23" t="str">
        <f t="shared" si="12"/>
        <v/>
      </c>
      <c r="AG22" s="24" t="str">
        <f t="shared" si="13"/>
        <v/>
      </c>
      <c r="AH22" s="24" t="str">
        <f t="shared" si="14"/>
        <v/>
      </c>
      <c r="AI22" s="25"/>
      <c r="AJ22" s="65" t="str">
        <f t="shared" si="2"/>
        <v/>
      </c>
      <c r="AK22" s="65" t="str">
        <f t="shared" si="3"/>
        <v/>
      </c>
      <c r="AL22" s="65"/>
    </row>
    <row r="23" spans="1:38" ht="15">
      <c r="A23" s="9" t="str">
        <f t="shared" si="15"/>
        <v/>
      </c>
      <c r="B23" s="9" t="str">
        <f t="shared" si="4"/>
        <v/>
      </c>
      <c r="C23" s="64"/>
      <c r="D23" s="10">
        <v>16</v>
      </c>
      <c r="E23" s="45"/>
      <c r="F23" s="45"/>
      <c r="G23" s="45"/>
      <c r="H23">
        <f>IF(ISBLANK(G23),0,VLOOKUP(G23,Table!C:D,2,FALSE))</f>
        <v>0</v>
      </c>
      <c r="I23" s="2">
        <f t="shared" si="5"/>
        <v>0</v>
      </c>
      <c r="J23" s="11" t="e">
        <f t="shared" si="0"/>
        <v>#VALUE!</v>
      </c>
      <c r="K23" s="11">
        <f t="shared" si="16"/>
        <v>0</v>
      </c>
      <c r="N23" s="26" t="str">
        <f t="shared" si="6"/>
        <v/>
      </c>
      <c r="O23" s="27" t="str">
        <f t="shared" si="7"/>
        <v/>
      </c>
      <c r="P23" s="27" t="str">
        <f t="shared" si="8"/>
        <v/>
      </c>
      <c r="Q23" s="28"/>
      <c r="R23" s="66"/>
      <c r="S23" s="66"/>
      <c r="T23" s="66"/>
      <c r="W23" s="26" t="str">
        <f t="shared" si="9"/>
        <v/>
      </c>
      <c r="X23" s="27" t="str">
        <f t="shared" si="10"/>
        <v/>
      </c>
      <c r="Y23" s="27" t="str">
        <f t="shared" si="11"/>
        <v/>
      </c>
      <c r="Z23" s="28"/>
      <c r="AA23" s="4"/>
      <c r="AB23" s="4"/>
      <c r="AC23" s="4"/>
      <c r="AF23" s="26" t="str">
        <f t="shared" si="12"/>
        <v/>
      </c>
      <c r="AG23" s="27" t="str">
        <f t="shared" si="13"/>
        <v/>
      </c>
      <c r="AH23" s="27" t="str">
        <f t="shared" si="14"/>
        <v/>
      </c>
      <c r="AI23" s="28"/>
      <c r="AJ23" s="66" t="str">
        <f t="shared" si="2"/>
        <v/>
      </c>
      <c r="AK23" s="66" t="str">
        <f t="shared" si="3"/>
        <v/>
      </c>
      <c r="AL23" s="66"/>
    </row>
    <row r="24" spans="1:38" ht="15">
      <c r="A24" s="9" t="str">
        <f t="shared" si="15"/>
        <v/>
      </c>
      <c r="B24" s="9" t="str">
        <f t="shared" si="4"/>
        <v/>
      </c>
      <c r="C24" s="64"/>
      <c r="D24" s="10">
        <v>17</v>
      </c>
      <c r="E24" s="45"/>
      <c r="F24" s="45"/>
      <c r="G24" s="45"/>
      <c r="H24">
        <f>IF(ISBLANK(G24),0,VLOOKUP(G24,Table!C:D,2,FALSE))</f>
        <v>0</v>
      </c>
      <c r="I24" s="2">
        <f t="shared" si="5"/>
        <v>0</v>
      </c>
      <c r="J24" s="11" t="e">
        <f t="shared" si="0"/>
        <v>#VALUE!</v>
      </c>
      <c r="K24" s="11">
        <f t="shared" si="16"/>
        <v>0</v>
      </c>
      <c r="N24" s="23" t="str">
        <f t="shared" si="6"/>
        <v/>
      </c>
      <c r="O24" s="24" t="str">
        <f t="shared" si="7"/>
        <v/>
      </c>
      <c r="P24" s="24" t="str">
        <f t="shared" si="8"/>
        <v/>
      </c>
      <c r="Q24" s="25"/>
      <c r="R24" s="65"/>
      <c r="S24" s="65"/>
      <c r="T24" s="65"/>
      <c r="W24" s="23" t="str">
        <f t="shared" si="9"/>
        <v/>
      </c>
      <c r="X24" s="24" t="str">
        <f t="shared" si="10"/>
        <v/>
      </c>
      <c r="Y24" s="24" t="str">
        <f t="shared" si="11"/>
        <v/>
      </c>
      <c r="Z24" s="25"/>
      <c r="AA24" s="3"/>
      <c r="AB24" s="3"/>
      <c r="AC24" s="3"/>
      <c r="AF24" s="23" t="str">
        <f t="shared" si="12"/>
        <v/>
      </c>
      <c r="AG24" s="24" t="str">
        <f t="shared" si="13"/>
        <v/>
      </c>
      <c r="AH24" s="24" t="str">
        <f t="shared" si="14"/>
        <v/>
      </c>
      <c r="AI24" s="25"/>
      <c r="AJ24" s="65" t="str">
        <f t="shared" si="2"/>
        <v/>
      </c>
      <c r="AK24" s="65" t="str">
        <f t="shared" si="3"/>
        <v/>
      </c>
      <c r="AL24" s="65"/>
    </row>
    <row r="25" spans="1:38" ht="15">
      <c r="A25" s="9" t="str">
        <f t="shared" si="15"/>
        <v/>
      </c>
      <c r="B25" s="9" t="str">
        <f t="shared" si="4"/>
        <v/>
      </c>
      <c r="C25" s="64"/>
      <c r="D25" s="10">
        <v>18</v>
      </c>
      <c r="E25" s="45"/>
      <c r="F25" s="45"/>
      <c r="G25" s="45"/>
      <c r="H25">
        <f>IF(ISBLANK(G25),0,VLOOKUP(G25,Table!C:D,2,FALSE))</f>
        <v>0</v>
      </c>
      <c r="I25" s="2">
        <f t="shared" si="5"/>
        <v>0</v>
      </c>
      <c r="J25" s="11" t="e">
        <f t="shared" si="0"/>
        <v>#VALUE!</v>
      </c>
      <c r="K25" s="11">
        <f t="shared" si="16"/>
        <v>0</v>
      </c>
      <c r="N25" s="26" t="str">
        <f t="shared" si="6"/>
        <v/>
      </c>
      <c r="O25" s="27" t="str">
        <f t="shared" si="7"/>
        <v/>
      </c>
      <c r="P25" s="27" t="str">
        <f t="shared" si="8"/>
        <v/>
      </c>
      <c r="Q25" s="28"/>
      <c r="R25" s="66"/>
      <c r="S25" s="66"/>
      <c r="T25" s="66"/>
      <c r="W25" s="26" t="str">
        <f t="shared" si="9"/>
        <v/>
      </c>
      <c r="X25" s="27" t="str">
        <f t="shared" si="10"/>
        <v/>
      </c>
      <c r="Y25" s="27" t="str">
        <f t="shared" si="11"/>
        <v/>
      </c>
      <c r="Z25" s="28"/>
      <c r="AA25" s="4"/>
      <c r="AB25" s="4"/>
      <c r="AC25" s="4"/>
      <c r="AF25" s="26" t="str">
        <f t="shared" si="12"/>
        <v/>
      </c>
      <c r="AG25" s="27" t="str">
        <f t="shared" si="13"/>
        <v/>
      </c>
      <c r="AH25" s="27" t="str">
        <f t="shared" si="14"/>
        <v/>
      </c>
      <c r="AI25" s="28"/>
      <c r="AJ25" s="66" t="str">
        <f t="shared" si="2"/>
        <v/>
      </c>
      <c r="AK25" s="66" t="str">
        <f t="shared" si="3"/>
        <v/>
      </c>
      <c r="AL25" s="66"/>
    </row>
    <row r="26" spans="1:38" ht="15">
      <c r="A26" s="9" t="str">
        <f t="shared" si="15"/>
        <v/>
      </c>
      <c r="B26" s="9" t="str">
        <f t="shared" si="4"/>
        <v/>
      </c>
      <c r="C26" s="64"/>
      <c r="D26" s="10">
        <v>19</v>
      </c>
      <c r="E26" s="45"/>
      <c r="F26" s="45"/>
      <c r="G26" s="45"/>
      <c r="H26">
        <f>IF(ISBLANK(G26),0,VLOOKUP(G26,Table!C:D,2,FALSE))</f>
        <v>0</v>
      </c>
      <c r="I26" s="2">
        <f t="shared" si="5"/>
        <v>0</v>
      </c>
      <c r="J26" s="11" t="e">
        <f t="shared" si="0"/>
        <v>#VALUE!</v>
      </c>
      <c r="K26" s="11">
        <f t="shared" si="16"/>
        <v>0</v>
      </c>
      <c r="N26" s="23" t="str">
        <f t="shared" si="6"/>
        <v/>
      </c>
      <c r="O26" s="24" t="str">
        <f t="shared" si="7"/>
        <v/>
      </c>
      <c r="P26" s="24" t="str">
        <f t="shared" si="8"/>
        <v/>
      </c>
      <c r="Q26" s="25"/>
      <c r="R26" s="65"/>
      <c r="S26" s="65"/>
      <c r="T26" s="65"/>
      <c r="W26" s="23" t="str">
        <f t="shared" si="9"/>
        <v/>
      </c>
      <c r="X26" s="24" t="str">
        <f t="shared" si="10"/>
        <v/>
      </c>
      <c r="Y26" s="24" t="str">
        <f t="shared" si="11"/>
        <v/>
      </c>
      <c r="Z26" s="25"/>
      <c r="AA26" s="3"/>
      <c r="AB26" s="3"/>
      <c r="AC26" s="3"/>
      <c r="AF26" s="23" t="str">
        <f t="shared" si="12"/>
        <v/>
      </c>
      <c r="AG26" s="24" t="str">
        <f t="shared" si="13"/>
        <v/>
      </c>
      <c r="AH26" s="24" t="str">
        <f t="shared" si="14"/>
        <v/>
      </c>
      <c r="AI26" s="25"/>
      <c r="AJ26" s="65" t="str">
        <f t="shared" si="2"/>
        <v/>
      </c>
      <c r="AK26" s="65" t="str">
        <f t="shared" si="3"/>
        <v/>
      </c>
      <c r="AL26" s="65"/>
    </row>
    <row r="27" spans="1:38" ht="15">
      <c r="A27" s="9" t="str">
        <f t="shared" si="15"/>
        <v/>
      </c>
      <c r="B27" s="9" t="str">
        <f t="shared" si="4"/>
        <v/>
      </c>
      <c r="C27" s="64"/>
      <c r="D27" s="10">
        <v>20</v>
      </c>
      <c r="E27" s="45"/>
      <c r="F27" s="45"/>
      <c r="G27" s="45"/>
      <c r="H27">
        <f>IF(ISBLANK(G27),0,VLOOKUP(G27,Table!C:D,2,FALSE))</f>
        <v>0</v>
      </c>
      <c r="I27" s="2">
        <f t="shared" si="5"/>
        <v>0</v>
      </c>
      <c r="J27" s="11" t="e">
        <f t="shared" si="0"/>
        <v>#VALUE!</v>
      </c>
      <c r="K27" s="11">
        <f t="shared" si="16"/>
        <v>0</v>
      </c>
      <c r="N27" s="26" t="str">
        <f t="shared" si="6"/>
        <v/>
      </c>
      <c r="O27" s="27" t="str">
        <f t="shared" si="7"/>
        <v/>
      </c>
      <c r="P27" s="27" t="str">
        <f t="shared" si="8"/>
        <v/>
      </c>
      <c r="Q27" s="28"/>
      <c r="R27" s="66"/>
      <c r="S27" s="66"/>
      <c r="T27" s="66"/>
      <c r="W27" s="26" t="str">
        <f t="shared" si="9"/>
        <v/>
      </c>
      <c r="X27" s="27" t="str">
        <f t="shared" si="10"/>
        <v/>
      </c>
      <c r="Y27" s="27" t="str">
        <f t="shared" si="11"/>
        <v/>
      </c>
      <c r="Z27" s="28"/>
      <c r="AA27" s="4"/>
      <c r="AB27" s="4"/>
      <c r="AC27" s="4"/>
      <c r="AF27" s="26" t="str">
        <f t="shared" si="12"/>
        <v/>
      </c>
      <c r="AG27" s="27" t="str">
        <f t="shared" si="13"/>
        <v/>
      </c>
      <c r="AH27" s="27" t="str">
        <f t="shared" si="14"/>
        <v/>
      </c>
      <c r="AI27" s="28"/>
      <c r="AJ27" s="66" t="str">
        <f t="shared" si="2"/>
        <v/>
      </c>
      <c r="AK27" s="66" t="str">
        <f t="shared" si="3"/>
        <v/>
      </c>
      <c r="AL27" s="66"/>
    </row>
    <row r="28" spans="1:38" ht="15">
      <c r="A28" s="9" t="str">
        <f t="shared" si="15"/>
        <v/>
      </c>
      <c r="B28" s="9" t="str">
        <f t="shared" si="4"/>
        <v/>
      </c>
      <c r="C28" s="64"/>
      <c r="D28" s="10">
        <v>21</v>
      </c>
      <c r="E28" s="45"/>
      <c r="F28" s="45"/>
      <c r="G28" s="45"/>
      <c r="H28">
        <f>IF(ISBLANK(G28),0,VLOOKUP(G28,Table!C:D,2,FALSE))</f>
        <v>0</v>
      </c>
      <c r="I28" s="2">
        <f t="shared" si="5"/>
        <v>0</v>
      </c>
      <c r="J28" s="11" t="e">
        <f t="shared" si="0"/>
        <v>#VALUE!</v>
      </c>
      <c r="K28" s="11">
        <f t="shared" si="16"/>
        <v>0</v>
      </c>
      <c r="N28" s="23" t="str">
        <f t="shared" si="6"/>
        <v/>
      </c>
      <c r="O28" s="24" t="str">
        <f t="shared" si="7"/>
        <v/>
      </c>
      <c r="P28" s="24" t="str">
        <f t="shared" si="8"/>
        <v/>
      </c>
      <c r="Q28" s="25"/>
      <c r="R28" s="65"/>
      <c r="S28" s="65"/>
      <c r="T28" s="65"/>
      <c r="W28" s="23" t="str">
        <f t="shared" si="9"/>
        <v/>
      </c>
      <c r="X28" s="24" t="str">
        <f t="shared" si="10"/>
        <v/>
      </c>
      <c r="Y28" s="24" t="str">
        <f t="shared" si="11"/>
        <v/>
      </c>
      <c r="Z28" s="25"/>
      <c r="AA28" s="3"/>
      <c r="AB28" s="3"/>
      <c r="AC28" s="3"/>
      <c r="AF28" s="23" t="str">
        <f t="shared" si="12"/>
        <v/>
      </c>
      <c r="AG28" s="24" t="str">
        <f t="shared" si="13"/>
        <v/>
      </c>
      <c r="AH28" s="24" t="str">
        <f t="shared" si="14"/>
        <v/>
      </c>
      <c r="AI28" s="25"/>
      <c r="AJ28" s="65" t="str">
        <f t="shared" si="2"/>
        <v/>
      </c>
      <c r="AK28" s="65" t="str">
        <f t="shared" si="3"/>
        <v/>
      </c>
      <c r="AL28" s="65"/>
    </row>
    <row r="29" spans="1:38" ht="15">
      <c r="A29" s="9" t="str">
        <f t="shared" si="15"/>
        <v/>
      </c>
      <c r="B29" s="9" t="str">
        <f t="shared" si="4"/>
        <v/>
      </c>
      <c r="C29" s="64"/>
      <c r="D29" s="10">
        <v>22</v>
      </c>
      <c r="E29" s="45"/>
      <c r="F29" s="45"/>
      <c r="G29" s="45"/>
      <c r="H29">
        <f>IF(ISBLANK(G29),0,VLOOKUP(G29,Table!C:D,2,FALSE))</f>
        <v>0</v>
      </c>
      <c r="I29" s="2">
        <f t="shared" si="5"/>
        <v>0</v>
      </c>
      <c r="J29" s="11" t="e">
        <f t="shared" si="0"/>
        <v>#VALUE!</v>
      </c>
      <c r="K29" s="11">
        <f t="shared" si="16"/>
        <v>0</v>
      </c>
      <c r="N29" s="26" t="str">
        <f t="shared" si="6"/>
        <v/>
      </c>
      <c r="O29" s="27" t="str">
        <f t="shared" si="7"/>
        <v/>
      </c>
      <c r="P29" s="27" t="str">
        <f t="shared" si="8"/>
        <v/>
      </c>
      <c r="Q29" s="28"/>
      <c r="R29" s="66"/>
      <c r="S29" s="66"/>
      <c r="T29" s="66"/>
      <c r="W29" s="26" t="str">
        <f t="shared" si="9"/>
        <v/>
      </c>
      <c r="X29" s="27" t="str">
        <f t="shared" si="10"/>
        <v/>
      </c>
      <c r="Y29" s="27" t="str">
        <f t="shared" si="11"/>
        <v/>
      </c>
      <c r="Z29" s="28"/>
      <c r="AA29" s="4"/>
      <c r="AB29" s="4"/>
      <c r="AC29" s="4"/>
      <c r="AF29" s="26" t="str">
        <f t="shared" si="12"/>
        <v/>
      </c>
      <c r="AG29" s="27" t="str">
        <f t="shared" si="13"/>
        <v/>
      </c>
      <c r="AH29" s="27" t="str">
        <f t="shared" si="14"/>
        <v/>
      </c>
      <c r="AI29" s="28"/>
      <c r="AJ29" s="66" t="str">
        <f t="shared" si="2"/>
        <v/>
      </c>
      <c r="AK29" s="66" t="str">
        <f t="shared" si="3"/>
        <v/>
      </c>
      <c r="AL29" s="66"/>
    </row>
    <row r="30" spans="1:38" ht="15">
      <c r="A30" s="9" t="str">
        <f t="shared" si="15"/>
        <v/>
      </c>
      <c r="B30" s="9" t="str">
        <f t="shared" si="4"/>
        <v/>
      </c>
      <c r="C30" s="64"/>
      <c r="D30" s="10">
        <v>23</v>
      </c>
      <c r="E30" s="45"/>
      <c r="F30" s="45"/>
      <c r="G30" s="45"/>
      <c r="H30">
        <f>IF(ISBLANK(G30),0,VLOOKUP(G30,Table!C:D,2,FALSE))</f>
        <v>0</v>
      </c>
      <c r="I30" s="2">
        <f t="shared" si="5"/>
        <v>0</v>
      </c>
      <c r="J30" s="11" t="e">
        <f t="shared" si="0"/>
        <v>#VALUE!</v>
      </c>
      <c r="K30" s="11">
        <f t="shared" si="16"/>
        <v>0</v>
      </c>
      <c r="N30" s="23" t="str">
        <f t="shared" si="6"/>
        <v/>
      </c>
      <c r="O30" s="24" t="str">
        <f t="shared" si="7"/>
        <v/>
      </c>
      <c r="P30" s="24" t="str">
        <f t="shared" si="8"/>
        <v/>
      </c>
      <c r="Q30" s="25"/>
      <c r="R30" s="65"/>
      <c r="S30" s="65"/>
      <c r="T30" s="65"/>
      <c r="W30" s="23" t="str">
        <f t="shared" si="9"/>
        <v/>
      </c>
      <c r="X30" s="24" t="str">
        <f t="shared" si="10"/>
        <v/>
      </c>
      <c r="Y30" s="24" t="str">
        <f t="shared" si="11"/>
        <v/>
      </c>
      <c r="Z30" s="25"/>
      <c r="AA30" s="3"/>
      <c r="AB30" s="3"/>
      <c r="AC30" s="3"/>
      <c r="AF30" s="23" t="str">
        <f t="shared" si="12"/>
        <v/>
      </c>
      <c r="AG30" s="24" t="str">
        <f t="shared" si="13"/>
        <v/>
      </c>
      <c r="AH30" s="24" t="str">
        <f t="shared" si="14"/>
        <v/>
      </c>
      <c r="AI30" s="25"/>
      <c r="AJ30" s="65" t="str">
        <f t="shared" si="2"/>
        <v/>
      </c>
      <c r="AK30" s="65" t="str">
        <f t="shared" si="3"/>
        <v/>
      </c>
      <c r="AL30" s="65"/>
    </row>
    <row r="31" spans="1:38" ht="15">
      <c r="A31" s="9" t="str">
        <f t="shared" si="15"/>
        <v/>
      </c>
      <c r="B31" s="9" t="str">
        <f t="shared" si="4"/>
        <v/>
      </c>
      <c r="C31" s="64"/>
      <c r="D31" s="10">
        <v>24</v>
      </c>
      <c r="E31" s="45"/>
      <c r="F31" s="45"/>
      <c r="G31" s="45"/>
      <c r="H31">
        <f>IF(ISBLANK(G31),0,VLOOKUP(G31,Table!C:D,2,FALSE))</f>
        <v>0</v>
      </c>
      <c r="I31" s="2">
        <f t="shared" si="5"/>
        <v>0</v>
      </c>
      <c r="J31" s="11" t="e">
        <f t="shared" si="0"/>
        <v>#VALUE!</v>
      </c>
      <c r="K31" s="11">
        <f t="shared" si="16"/>
        <v>0</v>
      </c>
      <c r="N31" s="26" t="str">
        <f t="shared" si="6"/>
        <v/>
      </c>
      <c r="O31" s="27" t="str">
        <f t="shared" si="7"/>
        <v/>
      </c>
      <c r="P31" s="27" t="str">
        <f t="shared" si="8"/>
        <v/>
      </c>
      <c r="Q31" s="28"/>
      <c r="R31" s="66"/>
      <c r="S31" s="66"/>
      <c r="T31" s="66"/>
      <c r="W31" s="26" t="str">
        <f t="shared" si="9"/>
        <v/>
      </c>
      <c r="X31" s="27" t="str">
        <f t="shared" si="10"/>
        <v/>
      </c>
      <c r="Y31" s="27" t="str">
        <f t="shared" si="11"/>
        <v/>
      </c>
      <c r="Z31" s="28"/>
      <c r="AA31" s="4"/>
      <c r="AB31" s="4"/>
      <c r="AC31" s="4"/>
      <c r="AF31" s="26" t="str">
        <f t="shared" si="12"/>
        <v/>
      </c>
      <c r="AG31" s="27" t="str">
        <f t="shared" si="13"/>
        <v/>
      </c>
      <c r="AH31" s="27" t="str">
        <f t="shared" si="14"/>
        <v/>
      </c>
      <c r="AI31" s="28"/>
      <c r="AJ31" s="66" t="str">
        <f t="shared" si="2"/>
        <v/>
      </c>
      <c r="AK31" s="66" t="str">
        <f t="shared" si="3"/>
        <v/>
      </c>
      <c r="AL31" s="66"/>
    </row>
    <row r="32" spans="1:38" ht="15">
      <c r="A32" s="9" t="str">
        <f t="shared" si="15"/>
        <v/>
      </c>
      <c r="B32" s="9" t="str">
        <f t="shared" si="4"/>
        <v/>
      </c>
      <c r="C32" s="64"/>
      <c r="D32" s="10">
        <v>25</v>
      </c>
      <c r="E32" s="45"/>
      <c r="F32" s="45"/>
      <c r="G32" s="45"/>
      <c r="H32">
        <f>IF(ISBLANK(G32),0,VLOOKUP(G32,Table!C:D,2,FALSE))</f>
        <v>0</v>
      </c>
      <c r="I32" s="2">
        <f t="shared" si="5"/>
        <v>0</v>
      </c>
      <c r="J32" s="11" t="e">
        <f t="shared" si="0"/>
        <v>#VALUE!</v>
      </c>
      <c r="K32" s="11">
        <f t="shared" si="16"/>
        <v>0</v>
      </c>
      <c r="N32" s="23" t="str">
        <f t="shared" si="6"/>
        <v/>
      </c>
      <c r="O32" s="24" t="str">
        <f t="shared" si="7"/>
        <v/>
      </c>
      <c r="P32" s="24" t="str">
        <f t="shared" si="8"/>
        <v/>
      </c>
      <c r="Q32" s="25"/>
      <c r="R32" s="65"/>
      <c r="S32" s="65"/>
      <c r="T32" s="65"/>
      <c r="W32" s="23" t="str">
        <f t="shared" si="9"/>
        <v/>
      </c>
      <c r="X32" s="24" t="str">
        <f t="shared" si="10"/>
        <v/>
      </c>
      <c r="Y32" s="24" t="str">
        <f t="shared" si="11"/>
        <v/>
      </c>
      <c r="Z32" s="25"/>
      <c r="AA32" s="3"/>
      <c r="AB32" s="3"/>
      <c r="AC32" s="3"/>
      <c r="AF32" s="23" t="str">
        <f t="shared" si="12"/>
        <v/>
      </c>
      <c r="AG32" s="24" t="str">
        <f t="shared" si="13"/>
        <v/>
      </c>
      <c r="AH32" s="24" t="str">
        <f t="shared" si="14"/>
        <v/>
      </c>
      <c r="AI32" s="25"/>
      <c r="AJ32" s="65" t="str">
        <f t="shared" si="2"/>
        <v/>
      </c>
      <c r="AK32" s="65" t="str">
        <f t="shared" si="3"/>
        <v/>
      </c>
      <c r="AL32" s="65"/>
    </row>
    <row r="33" spans="1:38" ht="15">
      <c r="A33" s="9" t="str">
        <f t="shared" si="15"/>
        <v/>
      </c>
      <c r="B33" s="9" t="str">
        <f t="shared" si="4"/>
        <v/>
      </c>
      <c r="C33" s="64"/>
      <c r="D33" s="10">
        <v>26</v>
      </c>
      <c r="E33" s="45"/>
      <c r="F33" s="45"/>
      <c r="G33" s="45"/>
      <c r="H33">
        <f>IF(ISBLANK(G33),0,VLOOKUP(G33,Table!C:D,2,FALSE))</f>
        <v>0</v>
      </c>
      <c r="I33" s="2">
        <f t="shared" si="5"/>
        <v>0</v>
      </c>
      <c r="J33" s="11" t="e">
        <f t="shared" si="0"/>
        <v>#VALUE!</v>
      </c>
      <c r="K33" s="11">
        <f t="shared" si="16"/>
        <v>0</v>
      </c>
      <c r="N33" s="26" t="str">
        <f t="shared" si="6"/>
        <v/>
      </c>
      <c r="O33" s="27" t="str">
        <f t="shared" si="7"/>
        <v/>
      </c>
      <c r="P33" s="27" t="str">
        <f t="shared" si="8"/>
        <v/>
      </c>
      <c r="Q33" s="28"/>
      <c r="R33" s="66"/>
      <c r="S33" s="66"/>
      <c r="T33" s="66"/>
      <c r="W33" s="26" t="str">
        <f t="shared" si="9"/>
        <v/>
      </c>
      <c r="X33" s="27" t="str">
        <f t="shared" si="10"/>
        <v/>
      </c>
      <c r="Y33" s="27" t="str">
        <f t="shared" si="11"/>
        <v/>
      </c>
      <c r="Z33" s="28"/>
      <c r="AA33" s="4"/>
      <c r="AB33" s="4"/>
      <c r="AC33" s="4"/>
      <c r="AF33" s="26" t="str">
        <f t="shared" si="12"/>
        <v/>
      </c>
      <c r="AG33" s="27" t="str">
        <f t="shared" si="13"/>
        <v/>
      </c>
      <c r="AH33" s="27" t="str">
        <f t="shared" si="14"/>
        <v/>
      </c>
      <c r="AI33" s="28"/>
      <c r="AJ33" s="66" t="str">
        <f t="shared" si="2"/>
        <v/>
      </c>
      <c r="AK33" s="66" t="str">
        <f t="shared" si="3"/>
        <v/>
      </c>
      <c r="AL33" s="66"/>
    </row>
    <row r="34" spans="1:38" ht="15">
      <c r="A34" s="9" t="str">
        <f t="shared" si="15"/>
        <v/>
      </c>
      <c r="B34" s="9" t="str">
        <f t="shared" si="4"/>
        <v/>
      </c>
      <c r="C34" s="64"/>
      <c r="D34" s="10">
        <v>27</v>
      </c>
      <c r="E34" s="45"/>
      <c r="F34" s="45"/>
      <c r="G34" s="45"/>
      <c r="H34">
        <f>IF(ISBLANK(G34),0,VLOOKUP(G34,Table!C:D,2,FALSE))</f>
        <v>0</v>
      </c>
      <c r="I34" s="2">
        <f t="shared" si="5"/>
        <v>0</v>
      </c>
      <c r="J34" s="11" t="e">
        <f t="shared" si="0"/>
        <v>#VALUE!</v>
      </c>
      <c r="K34" s="11">
        <f t="shared" si="16"/>
        <v>0</v>
      </c>
      <c r="N34" s="23" t="str">
        <f t="shared" si="6"/>
        <v/>
      </c>
      <c r="O34" s="24" t="str">
        <f t="shared" si="7"/>
        <v/>
      </c>
      <c r="P34" s="24" t="str">
        <f t="shared" si="8"/>
        <v/>
      </c>
      <c r="Q34" s="25"/>
      <c r="R34" s="65"/>
      <c r="S34" s="65"/>
      <c r="T34" s="65"/>
      <c r="W34" s="23" t="str">
        <f t="shared" si="9"/>
        <v/>
      </c>
      <c r="X34" s="24" t="str">
        <f t="shared" si="10"/>
        <v/>
      </c>
      <c r="Y34" s="24" t="str">
        <f t="shared" si="11"/>
        <v/>
      </c>
      <c r="Z34" s="25"/>
      <c r="AA34" s="3"/>
      <c r="AB34" s="3"/>
      <c r="AC34" s="3"/>
      <c r="AF34" s="23" t="str">
        <f t="shared" si="12"/>
        <v/>
      </c>
      <c r="AG34" s="24" t="str">
        <f t="shared" si="13"/>
        <v/>
      </c>
      <c r="AH34" s="24" t="str">
        <f t="shared" si="14"/>
        <v/>
      </c>
      <c r="AI34" s="25"/>
      <c r="AJ34" s="65" t="str">
        <f t="shared" si="2"/>
        <v/>
      </c>
      <c r="AK34" s="65" t="str">
        <f t="shared" si="3"/>
        <v/>
      </c>
      <c r="AL34" s="65"/>
    </row>
    <row r="35" spans="1:38">
      <c r="A35" s="9" t="str">
        <f t="shared" si="15"/>
        <v/>
      </c>
      <c r="B35" s="9" t="str">
        <f t="shared" si="4"/>
        <v/>
      </c>
      <c r="C35" s="64"/>
      <c r="D35" s="10">
        <v>28</v>
      </c>
      <c r="E35" s="45"/>
      <c r="F35" s="45"/>
      <c r="G35" s="45"/>
      <c r="H35">
        <f>IF(ISBLANK(G35),0,VLOOKUP(G35,Table!C:D,2,FALSE))</f>
        <v>0</v>
      </c>
      <c r="I35" s="2">
        <f t="shared" si="5"/>
        <v>0</v>
      </c>
      <c r="J35" s="11" t="e">
        <f t="shared" si="0"/>
        <v>#VALUE!</v>
      </c>
      <c r="K35" s="11">
        <f t="shared" si="16"/>
        <v>0</v>
      </c>
      <c r="N35" s="26" t="str">
        <f t="shared" si="6"/>
        <v/>
      </c>
      <c r="O35" s="27" t="str">
        <f t="shared" si="7"/>
        <v/>
      </c>
      <c r="P35" s="27" t="str">
        <f t="shared" si="8"/>
        <v/>
      </c>
      <c r="Q35" s="28"/>
      <c r="R35" s="66"/>
      <c r="S35" s="66"/>
      <c r="T35" s="66"/>
      <c r="W35" s="26" t="str">
        <f t="shared" si="9"/>
        <v/>
      </c>
      <c r="X35" s="27" t="str">
        <f t="shared" si="10"/>
        <v/>
      </c>
      <c r="Y35" s="27" t="str">
        <f t="shared" si="11"/>
        <v/>
      </c>
      <c r="Z35" s="28"/>
      <c r="AA35" s="4"/>
      <c r="AB35" s="4"/>
      <c r="AC35" s="4"/>
      <c r="AF35" s="26" t="str">
        <f t="shared" si="12"/>
        <v/>
      </c>
      <c r="AG35" s="27" t="str">
        <f t="shared" si="13"/>
        <v/>
      </c>
      <c r="AH35" s="27" t="str">
        <f t="shared" si="14"/>
        <v/>
      </c>
      <c r="AI35" s="28"/>
      <c r="AJ35" s="66" t="str">
        <f t="shared" si="2"/>
        <v/>
      </c>
      <c r="AK35" s="66" t="str">
        <f t="shared" si="3"/>
        <v/>
      </c>
      <c r="AL35" s="66"/>
    </row>
    <row r="36" spans="1:38">
      <c r="A36" s="9" t="str">
        <f t="shared" si="15"/>
        <v/>
      </c>
      <c r="B36" s="9" t="str">
        <f t="shared" si="4"/>
        <v/>
      </c>
      <c r="C36" s="64"/>
      <c r="D36" s="10">
        <v>29</v>
      </c>
      <c r="E36" s="45"/>
      <c r="F36" s="45"/>
      <c r="G36" s="45"/>
      <c r="H36">
        <f>IF(ISBLANK(G36),0,VLOOKUP(G36,Table!C:D,2,FALSE))</f>
        <v>0</v>
      </c>
      <c r="I36" s="2">
        <f t="shared" si="5"/>
        <v>0</v>
      </c>
      <c r="J36" s="11" t="e">
        <f t="shared" si="0"/>
        <v>#VALUE!</v>
      </c>
      <c r="K36" s="11">
        <f t="shared" si="16"/>
        <v>0</v>
      </c>
      <c r="N36" s="23" t="str">
        <f t="shared" si="6"/>
        <v/>
      </c>
      <c r="O36" s="24" t="str">
        <f t="shared" si="7"/>
        <v/>
      </c>
      <c r="P36" s="24" t="str">
        <f t="shared" si="8"/>
        <v/>
      </c>
      <c r="Q36" s="25"/>
      <c r="R36" s="65"/>
      <c r="S36" s="65"/>
      <c r="T36" s="65"/>
      <c r="W36" s="23" t="str">
        <f t="shared" si="9"/>
        <v/>
      </c>
      <c r="X36" s="24" t="str">
        <f t="shared" si="10"/>
        <v/>
      </c>
      <c r="Y36" s="24" t="str">
        <f t="shared" si="11"/>
        <v/>
      </c>
      <c r="Z36" s="25"/>
      <c r="AA36" s="3"/>
      <c r="AB36" s="3"/>
      <c r="AC36" s="3"/>
      <c r="AF36" s="23" t="str">
        <f t="shared" si="12"/>
        <v/>
      </c>
      <c r="AG36" s="24" t="str">
        <f t="shared" si="13"/>
        <v/>
      </c>
      <c r="AH36" s="24" t="str">
        <f t="shared" si="14"/>
        <v/>
      </c>
      <c r="AI36" s="25"/>
      <c r="AJ36" s="65" t="str">
        <f t="shared" si="2"/>
        <v/>
      </c>
      <c r="AK36" s="65" t="str">
        <f t="shared" si="3"/>
        <v/>
      </c>
      <c r="AL36" s="65"/>
    </row>
    <row r="37" spans="1:38">
      <c r="A37" s="9" t="str">
        <f t="shared" si="15"/>
        <v/>
      </c>
      <c r="B37" s="9" t="str">
        <f t="shared" si="4"/>
        <v/>
      </c>
      <c r="C37" s="64"/>
      <c r="D37" s="10">
        <v>30</v>
      </c>
      <c r="E37" s="45"/>
      <c r="F37" s="45"/>
      <c r="G37" s="45"/>
      <c r="H37">
        <f>IF(ISBLANK(G37),0,VLOOKUP(G37,Table!C:D,2,FALSE))</f>
        <v>0</v>
      </c>
      <c r="I37" s="2">
        <f t="shared" si="5"/>
        <v>0</v>
      </c>
      <c r="J37" s="11" t="e">
        <f t="shared" si="0"/>
        <v>#VALUE!</v>
      </c>
      <c r="K37" s="11">
        <f t="shared" si="16"/>
        <v>0</v>
      </c>
      <c r="N37" s="26" t="str">
        <f t="shared" si="6"/>
        <v/>
      </c>
      <c r="O37" s="27" t="str">
        <f t="shared" si="7"/>
        <v/>
      </c>
      <c r="P37" s="27" t="str">
        <f t="shared" si="8"/>
        <v/>
      </c>
      <c r="Q37" s="28"/>
      <c r="R37" s="66"/>
      <c r="S37" s="66"/>
      <c r="T37" s="66"/>
      <c r="W37" s="26" t="str">
        <f t="shared" si="9"/>
        <v/>
      </c>
      <c r="X37" s="27" t="str">
        <f t="shared" si="10"/>
        <v/>
      </c>
      <c r="Y37" s="27" t="str">
        <f t="shared" si="11"/>
        <v/>
      </c>
      <c r="Z37" s="28"/>
      <c r="AA37" s="4"/>
      <c r="AB37" s="4"/>
      <c r="AC37" s="4"/>
      <c r="AF37" s="26" t="str">
        <f t="shared" si="12"/>
        <v/>
      </c>
      <c r="AG37" s="27" t="str">
        <f t="shared" si="13"/>
        <v/>
      </c>
      <c r="AH37" s="27" t="str">
        <f t="shared" si="14"/>
        <v/>
      </c>
      <c r="AI37" s="28"/>
      <c r="AJ37" s="66" t="str">
        <f t="shared" si="2"/>
        <v/>
      </c>
      <c r="AK37" s="66" t="str">
        <f t="shared" si="3"/>
        <v/>
      </c>
      <c r="AL37" s="66"/>
    </row>
    <row r="38" spans="1:38">
      <c r="A38" s="9" t="str">
        <f t="shared" si="15"/>
        <v/>
      </c>
      <c r="B38" s="9" t="str">
        <f t="shared" si="4"/>
        <v/>
      </c>
      <c r="C38" s="64"/>
      <c r="D38" s="10">
        <v>31</v>
      </c>
      <c r="E38" s="45"/>
      <c r="F38" s="45"/>
      <c r="G38" s="45"/>
      <c r="H38">
        <f>IF(ISBLANK(G38),0,VLOOKUP(G38,Table!C:D,2,FALSE))</f>
        <v>0</v>
      </c>
      <c r="I38" s="2">
        <f t="shared" si="5"/>
        <v>0</v>
      </c>
      <c r="J38" s="11" t="e">
        <f t="shared" si="0"/>
        <v>#VALUE!</v>
      </c>
      <c r="K38" s="11">
        <f t="shared" si="16"/>
        <v>0</v>
      </c>
      <c r="N38" s="23" t="str">
        <f t="shared" si="6"/>
        <v/>
      </c>
      <c r="O38" s="24" t="str">
        <f t="shared" si="7"/>
        <v/>
      </c>
      <c r="P38" s="24" t="str">
        <f t="shared" si="8"/>
        <v/>
      </c>
      <c r="Q38" s="25"/>
      <c r="R38" s="65"/>
      <c r="S38" s="65"/>
      <c r="T38" s="65"/>
      <c r="W38" s="23" t="str">
        <f t="shared" si="9"/>
        <v/>
      </c>
      <c r="X38" s="24" t="str">
        <f t="shared" si="10"/>
        <v/>
      </c>
      <c r="Y38" s="24" t="str">
        <f t="shared" si="11"/>
        <v/>
      </c>
      <c r="Z38" s="25"/>
      <c r="AA38" s="3"/>
      <c r="AB38" s="3"/>
      <c r="AC38" s="3"/>
      <c r="AF38" s="23" t="str">
        <f t="shared" si="12"/>
        <v/>
      </c>
      <c r="AG38" s="24" t="str">
        <f t="shared" si="13"/>
        <v/>
      </c>
      <c r="AH38" s="24" t="str">
        <f t="shared" si="14"/>
        <v/>
      </c>
      <c r="AI38" s="25"/>
      <c r="AJ38" s="65" t="str">
        <f t="shared" si="2"/>
        <v/>
      </c>
      <c r="AK38" s="65" t="str">
        <f t="shared" si="3"/>
        <v/>
      </c>
      <c r="AL38" s="65"/>
    </row>
    <row r="39" spans="1:38">
      <c r="A39" s="9" t="str">
        <f t="shared" si="15"/>
        <v/>
      </c>
      <c r="B39" s="9" t="str">
        <f t="shared" si="4"/>
        <v/>
      </c>
      <c r="C39" s="64"/>
      <c r="D39" s="10">
        <v>32</v>
      </c>
      <c r="E39" s="45"/>
      <c r="F39" s="45"/>
      <c r="G39" s="45"/>
      <c r="H39">
        <f>IF(ISBLANK(G39),0,VLOOKUP(G39,Table!C:D,2,FALSE))</f>
        <v>0</v>
      </c>
      <c r="I39" s="2">
        <f t="shared" si="5"/>
        <v>0</v>
      </c>
      <c r="J39" s="11" t="e">
        <f t="shared" si="0"/>
        <v>#VALUE!</v>
      </c>
      <c r="K39" s="11">
        <f t="shared" si="16"/>
        <v>0</v>
      </c>
      <c r="N39" s="26" t="str">
        <f t="shared" si="6"/>
        <v/>
      </c>
      <c r="O39" s="27" t="str">
        <f t="shared" si="7"/>
        <v/>
      </c>
      <c r="P39" s="27" t="str">
        <f t="shared" si="8"/>
        <v/>
      </c>
      <c r="Q39" s="28"/>
      <c r="R39" s="66"/>
      <c r="S39" s="66"/>
      <c r="T39" s="66"/>
      <c r="W39" s="26" t="str">
        <f t="shared" si="9"/>
        <v/>
      </c>
      <c r="X39" s="27" t="str">
        <f t="shared" si="10"/>
        <v/>
      </c>
      <c r="Y39" s="27" t="str">
        <f t="shared" si="11"/>
        <v/>
      </c>
      <c r="Z39" s="28"/>
      <c r="AA39" s="4"/>
      <c r="AB39" s="4"/>
      <c r="AC39" s="4"/>
      <c r="AF39" s="26" t="str">
        <f t="shared" si="12"/>
        <v/>
      </c>
      <c r="AG39" s="27" t="str">
        <f t="shared" si="13"/>
        <v/>
      </c>
      <c r="AH39" s="27" t="str">
        <f t="shared" si="14"/>
        <v/>
      </c>
      <c r="AI39" s="28"/>
      <c r="AJ39" s="66" t="str">
        <f t="shared" si="2"/>
        <v/>
      </c>
      <c r="AK39" s="66" t="str">
        <f t="shared" si="3"/>
        <v/>
      </c>
      <c r="AL39" s="66"/>
    </row>
    <row r="40" spans="1:38">
      <c r="A40" s="9" t="str">
        <f t="shared" si="15"/>
        <v/>
      </c>
      <c r="B40" s="9" t="str">
        <f t="shared" si="4"/>
        <v/>
      </c>
      <c r="C40" s="64"/>
      <c r="D40" s="10">
        <v>33</v>
      </c>
      <c r="E40" s="45"/>
      <c r="F40" s="45"/>
      <c r="G40" s="45"/>
      <c r="H40">
        <f>IF(ISBLANK(G40),0,VLOOKUP(G40,Table!C:D,2,FALSE))</f>
        <v>0</v>
      </c>
      <c r="I40" s="2">
        <f t="shared" si="5"/>
        <v>0</v>
      </c>
      <c r="J40" s="11" t="e">
        <f t="shared" si="0"/>
        <v>#VALUE!</v>
      </c>
      <c r="K40" s="11">
        <f t="shared" si="16"/>
        <v>0</v>
      </c>
      <c r="N40" s="23" t="str">
        <f t="shared" si="6"/>
        <v/>
      </c>
      <c r="O40" s="24" t="str">
        <f t="shared" si="7"/>
        <v/>
      </c>
      <c r="P40" s="24" t="str">
        <f t="shared" si="8"/>
        <v/>
      </c>
      <c r="Q40" s="25"/>
      <c r="R40" s="65"/>
      <c r="S40" s="65"/>
      <c r="T40" s="65"/>
      <c r="W40" s="23" t="str">
        <f t="shared" si="9"/>
        <v/>
      </c>
      <c r="X40" s="24" t="str">
        <f t="shared" si="10"/>
        <v/>
      </c>
      <c r="Y40" s="24" t="str">
        <f t="shared" si="11"/>
        <v/>
      </c>
      <c r="Z40" s="25"/>
      <c r="AA40" s="3"/>
      <c r="AB40" s="3"/>
      <c r="AC40" s="3"/>
      <c r="AF40" s="23" t="str">
        <f t="shared" si="12"/>
        <v/>
      </c>
      <c r="AG40" s="24" t="str">
        <f t="shared" si="13"/>
        <v/>
      </c>
      <c r="AH40" s="24" t="str">
        <f t="shared" si="14"/>
        <v/>
      </c>
      <c r="AI40" s="25"/>
      <c r="AJ40" s="65" t="str">
        <f t="shared" si="2"/>
        <v/>
      </c>
      <c r="AK40" s="65" t="str">
        <f t="shared" si="3"/>
        <v/>
      </c>
      <c r="AL40" s="65"/>
    </row>
    <row r="41" spans="1:38">
      <c r="A41" s="9" t="str">
        <f t="shared" si="15"/>
        <v/>
      </c>
      <c r="B41" s="9" t="str">
        <f t="shared" si="4"/>
        <v/>
      </c>
      <c r="C41" s="64"/>
      <c r="D41" s="10">
        <v>34</v>
      </c>
      <c r="E41" s="45"/>
      <c r="F41" s="45"/>
      <c r="G41" s="45"/>
      <c r="H41">
        <f>IF(ISBLANK(G41),0,VLOOKUP(G41,Table!C:D,2,FALSE))</f>
        <v>0</v>
      </c>
      <c r="I41" s="2">
        <f t="shared" si="5"/>
        <v>0</v>
      </c>
      <c r="J41" s="11" t="e">
        <f t="shared" si="0"/>
        <v>#VALUE!</v>
      </c>
      <c r="K41" s="11">
        <f t="shared" si="16"/>
        <v>0</v>
      </c>
      <c r="N41" s="26" t="str">
        <f t="shared" si="6"/>
        <v/>
      </c>
      <c r="O41" s="27" t="str">
        <f t="shared" si="7"/>
        <v/>
      </c>
      <c r="P41" s="27" t="str">
        <f t="shared" si="8"/>
        <v/>
      </c>
      <c r="Q41" s="28"/>
      <c r="R41" s="66"/>
      <c r="S41" s="66"/>
      <c r="T41" s="66"/>
      <c r="W41" s="26" t="str">
        <f t="shared" si="9"/>
        <v/>
      </c>
      <c r="X41" s="27" t="str">
        <f t="shared" si="10"/>
        <v/>
      </c>
      <c r="Y41" s="27" t="str">
        <f t="shared" si="11"/>
        <v/>
      </c>
      <c r="Z41" s="28"/>
      <c r="AA41" s="4"/>
      <c r="AB41" s="4"/>
      <c r="AC41" s="4"/>
      <c r="AF41" s="26" t="str">
        <f t="shared" si="12"/>
        <v/>
      </c>
      <c r="AG41" s="27" t="str">
        <f t="shared" si="13"/>
        <v/>
      </c>
      <c r="AH41" s="27" t="str">
        <f t="shared" si="14"/>
        <v/>
      </c>
      <c r="AI41" s="28"/>
      <c r="AJ41" s="66" t="str">
        <f t="shared" si="2"/>
        <v/>
      </c>
      <c r="AK41" s="66" t="str">
        <f t="shared" si="3"/>
        <v/>
      </c>
      <c r="AL41" s="66"/>
    </row>
    <row r="42" spans="1:38">
      <c r="A42" s="9" t="str">
        <f t="shared" si="15"/>
        <v/>
      </c>
      <c r="B42" s="9" t="str">
        <f t="shared" si="4"/>
        <v/>
      </c>
      <c r="C42" s="64"/>
      <c r="D42" s="10">
        <v>35</v>
      </c>
      <c r="E42" s="45"/>
      <c r="F42" s="45"/>
      <c r="G42" s="45"/>
      <c r="H42">
        <f>IF(ISBLANK(G42),0,VLOOKUP(G42,Table!C:D,2,FALSE))</f>
        <v>0</v>
      </c>
      <c r="I42" s="2">
        <f t="shared" si="5"/>
        <v>0</v>
      </c>
      <c r="J42" s="11" t="e">
        <f t="shared" si="0"/>
        <v>#VALUE!</v>
      </c>
      <c r="K42" s="11">
        <f t="shared" si="16"/>
        <v>0</v>
      </c>
      <c r="N42" s="23" t="str">
        <f t="shared" si="6"/>
        <v/>
      </c>
      <c r="O42" s="24" t="str">
        <f t="shared" si="7"/>
        <v/>
      </c>
      <c r="P42" s="24" t="str">
        <f t="shared" si="8"/>
        <v/>
      </c>
      <c r="Q42" s="25"/>
      <c r="R42" s="65"/>
      <c r="S42" s="65"/>
      <c r="T42" s="65"/>
      <c r="W42" s="23" t="str">
        <f t="shared" si="9"/>
        <v/>
      </c>
      <c r="X42" s="24" t="str">
        <f t="shared" si="10"/>
        <v/>
      </c>
      <c r="Y42" s="24" t="str">
        <f t="shared" si="11"/>
        <v/>
      </c>
      <c r="Z42" s="25"/>
      <c r="AA42" s="3"/>
      <c r="AB42" s="3"/>
      <c r="AC42" s="3"/>
      <c r="AF42" s="23" t="str">
        <f t="shared" si="12"/>
        <v/>
      </c>
      <c r="AG42" s="24" t="str">
        <f t="shared" si="13"/>
        <v/>
      </c>
      <c r="AH42" s="24" t="str">
        <f t="shared" si="14"/>
        <v/>
      </c>
      <c r="AI42" s="25"/>
      <c r="AJ42" s="65" t="str">
        <f t="shared" si="2"/>
        <v/>
      </c>
      <c r="AK42" s="65" t="str">
        <f t="shared" si="3"/>
        <v/>
      </c>
      <c r="AL42" s="65"/>
    </row>
    <row r="43" spans="1:38">
      <c r="A43" s="9" t="str">
        <f t="shared" si="15"/>
        <v/>
      </c>
      <c r="B43" s="9" t="str">
        <f t="shared" si="4"/>
        <v/>
      </c>
      <c r="C43" s="64"/>
      <c r="D43" s="10">
        <v>36</v>
      </c>
      <c r="E43" s="45"/>
      <c r="F43" s="45"/>
      <c r="G43" s="45"/>
      <c r="H43">
        <f>IF(ISBLANK(G43),0,VLOOKUP(G43,Table!C:D,2,FALSE))</f>
        <v>0</v>
      </c>
      <c r="I43" s="2">
        <f t="shared" si="5"/>
        <v>0</v>
      </c>
      <c r="J43" s="11" t="e">
        <f t="shared" si="0"/>
        <v>#VALUE!</v>
      </c>
      <c r="K43" s="11">
        <f t="shared" si="16"/>
        <v>0</v>
      </c>
      <c r="N43" s="26" t="str">
        <f t="shared" si="6"/>
        <v/>
      </c>
      <c r="O43" s="27" t="str">
        <f t="shared" si="7"/>
        <v/>
      </c>
      <c r="P43" s="27" t="str">
        <f t="shared" si="8"/>
        <v/>
      </c>
      <c r="Q43" s="28"/>
      <c r="R43" s="66"/>
      <c r="S43" s="66"/>
      <c r="T43" s="66"/>
      <c r="W43" s="26" t="str">
        <f t="shared" si="9"/>
        <v/>
      </c>
      <c r="X43" s="27" t="str">
        <f t="shared" si="10"/>
        <v/>
      </c>
      <c r="Y43" s="27" t="str">
        <f t="shared" si="11"/>
        <v/>
      </c>
      <c r="Z43" s="28"/>
      <c r="AA43" s="4"/>
      <c r="AB43" s="4"/>
      <c r="AC43" s="4"/>
      <c r="AF43" s="26" t="str">
        <f t="shared" si="12"/>
        <v/>
      </c>
      <c r="AG43" s="27" t="str">
        <f t="shared" si="13"/>
        <v/>
      </c>
      <c r="AH43" s="27" t="str">
        <f t="shared" si="14"/>
        <v/>
      </c>
      <c r="AI43" s="28"/>
      <c r="AJ43" s="66" t="str">
        <f t="shared" si="2"/>
        <v/>
      </c>
      <c r="AK43" s="66" t="str">
        <f t="shared" si="3"/>
        <v/>
      </c>
      <c r="AL43" s="66"/>
    </row>
    <row r="44" spans="1:38">
      <c r="A44" s="9" t="str">
        <f t="shared" si="15"/>
        <v/>
      </c>
      <c r="B44" s="9" t="str">
        <f t="shared" si="4"/>
        <v/>
      </c>
      <c r="C44" s="64"/>
      <c r="D44" s="10">
        <v>37</v>
      </c>
      <c r="E44" s="45"/>
      <c r="F44" s="45"/>
      <c r="G44" s="45"/>
      <c r="H44">
        <f>IF(ISBLANK(G44),0,VLOOKUP(G44,Table!C:D,2,FALSE))</f>
        <v>0</v>
      </c>
      <c r="I44" s="2">
        <f t="shared" si="5"/>
        <v>0</v>
      </c>
      <c r="J44" s="11" t="e">
        <f t="shared" si="0"/>
        <v>#VALUE!</v>
      </c>
      <c r="K44" s="11">
        <f t="shared" si="16"/>
        <v>0</v>
      </c>
      <c r="N44" s="23" t="str">
        <f t="shared" si="6"/>
        <v/>
      </c>
      <c r="O44" s="24" t="str">
        <f t="shared" si="7"/>
        <v/>
      </c>
      <c r="P44" s="24" t="str">
        <f t="shared" si="8"/>
        <v/>
      </c>
      <c r="Q44" s="25"/>
      <c r="R44" s="65"/>
      <c r="S44" s="65"/>
      <c r="T44" s="65"/>
      <c r="W44" s="23" t="str">
        <f t="shared" si="9"/>
        <v/>
      </c>
      <c r="X44" s="24" t="str">
        <f t="shared" si="10"/>
        <v/>
      </c>
      <c r="Y44" s="24" t="str">
        <f t="shared" si="11"/>
        <v/>
      </c>
      <c r="Z44" s="25"/>
      <c r="AA44" s="3"/>
      <c r="AB44" s="3"/>
      <c r="AC44" s="3"/>
      <c r="AF44" s="23" t="str">
        <f t="shared" si="12"/>
        <v/>
      </c>
      <c r="AG44" s="24" t="str">
        <f t="shared" si="13"/>
        <v/>
      </c>
      <c r="AH44" s="24" t="str">
        <f t="shared" si="14"/>
        <v/>
      </c>
      <c r="AI44" s="25"/>
      <c r="AJ44" s="65" t="str">
        <f t="shared" si="2"/>
        <v/>
      </c>
      <c r="AK44" s="65" t="str">
        <f t="shared" si="3"/>
        <v/>
      </c>
      <c r="AL44" s="65"/>
    </row>
    <row r="45" spans="1:38">
      <c r="A45" s="9" t="str">
        <f t="shared" si="15"/>
        <v/>
      </c>
      <c r="B45" s="9" t="str">
        <f t="shared" si="4"/>
        <v/>
      </c>
      <c r="C45" s="64"/>
      <c r="D45" s="10">
        <v>38</v>
      </c>
      <c r="E45" s="45"/>
      <c r="F45" s="45"/>
      <c r="G45" s="45"/>
      <c r="H45">
        <f>IF(ISBLANK(G45),0,VLOOKUP(G45,Table!C:D,2,FALSE))</f>
        <v>0</v>
      </c>
      <c r="I45" s="2">
        <f t="shared" si="5"/>
        <v>0</v>
      </c>
      <c r="J45" s="11" t="e">
        <f t="shared" si="0"/>
        <v>#VALUE!</v>
      </c>
      <c r="K45" s="11">
        <f t="shared" si="16"/>
        <v>0</v>
      </c>
      <c r="N45" s="26" t="str">
        <f t="shared" si="6"/>
        <v/>
      </c>
      <c r="O45" s="27" t="str">
        <f t="shared" si="7"/>
        <v/>
      </c>
      <c r="P45" s="27" t="str">
        <f t="shared" si="8"/>
        <v/>
      </c>
      <c r="Q45" s="28"/>
      <c r="R45" s="66"/>
      <c r="S45" s="66"/>
      <c r="T45" s="66"/>
      <c r="W45" s="26" t="str">
        <f t="shared" si="9"/>
        <v/>
      </c>
      <c r="X45" s="27" t="str">
        <f t="shared" si="10"/>
        <v/>
      </c>
      <c r="Y45" s="27" t="str">
        <f t="shared" si="11"/>
        <v/>
      </c>
      <c r="Z45" s="28"/>
      <c r="AA45" s="4"/>
      <c r="AB45" s="4"/>
      <c r="AC45" s="4"/>
      <c r="AF45" s="26" t="str">
        <f t="shared" si="12"/>
        <v/>
      </c>
      <c r="AG45" s="27" t="str">
        <f t="shared" si="13"/>
        <v/>
      </c>
      <c r="AH45" s="27" t="str">
        <f t="shared" si="14"/>
        <v/>
      </c>
      <c r="AI45" s="28"/>
      <c r="AJ45" s="66" t="str">
        <f t="shared" si="2"/>
        <v/>
      </c>
      <c r="AK45" s="66" t="str">
        <f t="shared" si="3"/>
        <v/>
      </c>
      <c r="AL45" s="66"/>
    </row>
    <row r="46" spans="1:38">
      <c r="A46" s="9" t="str">
        <f t="shared" si="15"/>
        <v/>
      </c>
      <c r="B46" s="9" t="str">
        <f t="shared" si="4"/>
        <v/>
      </c>
      <c r="C46" s="64"/>
      <c r="D46" s="10">
        <v>39</v>
      </c>
      <c r="E46" s="45"/>
      <c r="F46" s="45"/>
      <c r="G46" s="45"/>
      <c r="H46">
        <f>IF(ISBLANK(G46),0,VLOOKUP(G46,Table!C:D,2,FALSE))</f>
        <v>0</v>
      </c>
      <c r="I46" s="2">
        <f t="shared" si="5"/>
        <v>0</v>
      </c>
      <c r="J46" s="11" t="e">
        <f t="shared" si="0"/>
        <v>#VALUE!</v>
      </c>
      <c r="K46" s="11">
        <f t="shared" si="16"/>
        <v>0</v>
      </c>
      <c r="N46" s="23" t="str">
        <f t="shared" si="6"/>
        <v/>
      </c>
      <c r="O46" s="24" t="str">
        <f t="shared" si="7"/>
        <v/>
      </c>
      <c r="P46" s="24" t="str">
        <f t="shared" si="8"/>
        <v/>
      </c>
      <c r="Q46" s="25"/>
      <c r="R46" s="65"/>
      <c r="S46" s="65"/>
      <c r="T46" s="65"/>
      <c r="W46" s="23" t="str">
        <f t="shared" si="9"/>
        <v/>
      </c>
      <c r="X46" s="24" t="str">
        <f t="shared" si="10"/>
        <v/>
      </c>
      <c r="Y46" s="24" t="str">
        <f t="shared" si="11"/>
        <v/>
      </c>
      <c r="Z46" s="25"/>
      <c r="AA46" s="3"/>
      <c r="AB46" s="3"/>
      <c r="AC46" s="3"/>
      <c r="AF46" s="23" t="str">
        <f t="shared" si="12"/>
        <v/>
      </c>
      <c r="AG46" s="24" t="str">
        <f t="shared" si="13"/>
        <v/>
      </c>
      <c r="AH46" s="24" t="str">
        <f t="shared" si="14"/>
        <v/>
      </c>
      <c r="AI46" s="25"/>
      <c r="AJ46" s="65" t="str">
        <f t="shared" si="2"/>
        <v/>
      </c>
      <c r="AK46" s="65" t="str">
        <f t="shared" si="3"/>
        <v/>
      </c>
      <c r="AL46" s="65"/>
    </row>
    <row r="47" spans="1:38">
      <c r="A47" s="9" t="str">
        <f t="shared" si="15"/>
        <v/>
      </c>
      <c r="B47" s="9" t="str">
        <f t="shared" si="4"/>
        <v/>
      </c>
      <c r="C47" s="64"/>
      <c r="D47" s="10">
        <v>40</v>
      </c>
      <c r="E47" s="45"/>
      <c r="F47" s="45"/>
      <c r="G47" s="45"/>
      <c r="H47">
        <f>IF(ISBLANK(G47),0,VLOOKUP(G47,Table!C:D,2,FALSE))</f>
        <v>0</v>
      </c>
      <c r="I47" s="2">
        <f t="shared" si="5"/>
        <v>0</v>
      </c>
      <c r="J47" s="11" t="e">
        <f t="shared" si="0"/>
        <v>#VALUE!</v>
      </c>
      <c r="K47" s="11">
        <f t="shared" si="16"/>
        <v>0</v>
      </c>
      <c r="N47" s="26" t="str">
        <f t="shared" si="6"/>
        <v/>
      </c>
      <c r="O47" s="27" t="str">
        <f t="shared" si="7"/>
        <v/>
      </c>
      <c r="P47" s="27" t="str">
        <f t="shared" si="8"/>
        <v/>
      </c>
      <c r="Q47" s="28"/>
      <c r="R47" s="66"/>
      <c r="S47" s="66"/>
      <c r="T47" s="66"/>
      <c r="W47" s="26" t="str">
        <f t="shared" si="9"/>
        <v/>
      </c>
      <c r="X47" s="27" t="str">
        <f t="shared" si="10"/>
        <v/>
      </c>
      <c r="Y47" s="27" t="str">
        <f t="shared" si="11"/>
        <v/>
      </c>
      <c r="Z47" s="28"/>
      <c r="AA47" s="4"/>
      <c r="AB47" s="4"/>
      <c r="AC47" s="4"/>
      <c r="AF47" s="26" t="str">
        <f t="shared" si="12"/>
        <v/>
      </c>
      <c r="AG47" s="27" t="str">
        <f t="shared" si="13"/>
        <v/>
      </c>
      <c r="AH47" s="27" t="str">
        <f t="shared" si="14"/>
        <v/>
      </c>
      <c r="AI47" s="28"/>
      <c r="AJ47" s="66" t="str">
        <f t="shared" si="2"/>
        <v/>
      </c>
      <c r="AK47" s="66" t="str">
        <f t="shared" si="3"/>
        <v/>
      </c>
      <c r="AL47" s="66"/>
    </row>
    <row r="48" spans="1:38">
      <c r="A48" s="9" t="str">
        <f t="shared" si="15"/>
        <v/>
      </c>
      <c r="B48" s="9" t="str">
        <f t="shared" si="4"/>
        <v/>
      </c>
      <c r="C48" s="64"/>
      <c r="D48" s="10">
        <v>41</v>
      </c>
      <c r="E48" s="45"/>
      <c r="F48" s="45"/>
      <c r="G48" s="45"/>
      <c r="H48">
        <f>IF(ISBLANK(G48),0,VLOOKUP(G48,Table!C:D,2,FALSE))</f>
        <v>0</v>
      </c>
      <c r="I48" s="2">
        <f t="shared" si="5"/>
        <v>0</v>
      </c>
      <c r="J48" s="11" t="e">
        <f t="shared" si="0"/>
        <v>#VALUE!</v>
      </c>
      <c r="K48" s="11">
        <f t="shared" si="16"/>
        <v>0</v>
      </c>
      <c r="N48" s="23" t="str">
        <f t="shared" si="6"/>
        <v/>
      </c>
      <c r="O48" s="24" t="str">
        <f t="shared" si="7"/>
        <v/>
      </c>
      <c r="P48" s="24" t="str">
        <f t="shared" si="8"/>
        <v/>
      </c>
      <c r="Q48" s="25"/>
      <c r="R48" s="65"/>
      <c r="S48" s="65"/>
      <c r="T48" s="65"/>
      <c r="W48" s="23" t="str">
        <f t="shared" si="9"/>
        <v/>
      </c>
      <c r="X48" s="24" t="str">
        <f t="shared" si="10"/>
        <v/>
      </c>
      <c r="Y48" s="24" t="str">
        <f t="shared" si="11"/>
        <v/>
      </c>
      <c r="Z48" s="25"/>
      <c r="AA48" s="3"/>
      <c r="AB48" s="3"/>
      <c r="AC48" s="3"/>
      <c r="AF48" s="23" t="str">
        <f t="shared" si="12"/>
        <v/>
      </c>
      <c r="AG48" s="24" t="str">
        <f t="shared" si="13"/>
        <v/>
      </c>
      <c r="AH48" s="24" t="str">
        <f t="shared" si="14"/>
        <v/>
      </c>
      <c r="AI48" s="25"/>
      <c r="AJ48" s="65" t="str">
        <f t="shared" si="2"/>
        <v/>
      </c>
      <c r="AK48" s="65" t="str">
        <f t="shared" si="3"/>
        <v/>
      </c>
      <c r="AL48" s="65"/>
    </row>
    <row r="49" spans="1:38">
      <c r="A49" s="9" t="str">
        <f t="shared" si="15"/>
        <v/>
      </c>
      <c r="B49" s="9" t="str">
        <f t="shared" si="4"/>
        <v/>
      </c>
      <c r="C49" s="64"/>
      <c r="D49" s="10">
        <v>42</v>
      </c>
      <c r="E49" s="45"/>
      <c r="F49" s="45"/>
      <c r="G49" s="45"/>
      <c r="H49">
        <f>IF(ISBLANK(G49),0,VLOOKUP(G49,Table!C:D,2,FALSE))</f>
        <v>0</v>
      </c>
      <c r="I49" s="2">
        <f t="shared" si="5"/>
        <v>0</v>
      </c>
      <c r="J49" s="11" t="e">
        <f t="shared" si="0"/>
        <v>#VALUE!</v>
      </c>
      <c r="K49" s="11">
        <f t="shared" si="16"/>
        <v>0</v>
      </c>
      <c r="N49" s="26" t="str">
        <f t="shared" si="6"/>
        <v/>
      </c>
      <c r="O49" s="27" t="str">
        <f t="shared" si="7"/>
        <v/>
      </c>
      <c r="P49" s="27" t="str">
        <f t="shared" si="8"/>
        <v/>
      </c>
      <c r="Q49" s="28"/>
      <c r="R49" s="66"/>
      <c r="S49" s="66"/>
      <c r="T49" s="66"/>
      <c r="W49" s="26" t="str">
        <f t="shared" si="9"/>
        <v/>
      </c>
      <c r="X49" s="27" t="str">
        <f t="shared" si="10"/>
        <v/>
      </c>
      <c r="Y49" s="27" t="str">
        <f t="shared" si="11"/>
        <v/>
      </c>
      <c r="Z49" s="28"/>
      <c r="AA49" s="4"/>
      <c r="AB49" s="4"/>
      <c r="AC49" s="4"/>
      <c r="AF49" s="26" t="str">
        <f t="shared" si="12"/>
        <v/>
      </c>
      <c r="AG49" s="27" t="str">
        <f t="shared" si="13"/>
        <v/>
      </c>
      <c r="AH49" s="27" t="str">
        <f t="shared" si="14"/>
        <v/>
      </c>
      <c r="AI49" s="28"/>
      <c r="AJ49" s="66" t="str">
        <f t="shared" si="2"/>
        <v/>
      </c>
      <c r="AK49" s="66" t="str">
        <f t="shared" si="3"/>
        <v/>
      </c>
      <c r="AL49" s="66"/>
    </row>
    <row r="50" spans="1:38">
      <c r="A50" s="9" t="str">
        <f t="shared" si="15"/>
        <v/>
      </c>
      <c r="B50" s="9" t="str">
        <f t="shared" si="4"/>
        <v/>
      </c>
      <c r="C50" s="64"/>
      <c r="D50" s="10">
        <v>43</v>
      </c>
      <c r="E50" s="45"/>
      <c r="F50" s="45"/>
      <c r="G50" s="45"/>
      <c r="H50">
        <f>IF(ISBLANK(G50),0,VLOOKUP(G50,Table!C:D,2,FALSE))</f>
        <v>0</v>
      </c>
      <c r="I50" s="2">
        <f t="shared" si="5"/>
        <v>0</v>
      </c>
      <c r="J50" s="11" t="e">
        <f t="shared" si="0"/>
        <v>#VALUE!</v>
      </c>
      <c r="K50" s="11">
        <f t="shared" si="16"/>
        <v>0</v>
      </c>
      <c r="N50" s="23" t="str">
        <f t="shared" si="6"/>
        <v/>
      </c>
      <c r="O50" s="24" t="str">
        <f t="shared" si="7"/>
        <v/>
      </c>
      <c r="P50" s="24" t="str">
        <f t="shared" si="8"/>
        <v/>
      </c>
      <c r="Q50" s="25"/>
      <c r="R50" s="65"/>
      <c r="S50" s="65"/>
      <c r="T50" s="65"/>
      <c r="W50" s="23" t="str">
        <f t="shared" si="9"/>
        <v/>
      </c>
      <c r="X50" s="24" t="str">
        <f t="shared" si="10"/>
        <v/>
      </c>
      <c r="Y50" s="24" t="str">
        <f t="shared" si="11"/>
        <v/>
      </c>
      <c r="Z50" s="25"/>
      <c r="AA50" s="3"/>
      <c r="AB50" s="3"/>
      <c r="AC50" s="3"/>
      <c r="AF50" s="23" t="str">
        <f t="shared" si="12"/>
        <v/>
      </c>
      <c r="AG50" s="24" t="str">
        <f t="shared" si="13"/>
        <v/>
      </c>
      <c r="AH50" s="24" t="str">
        <f t="shared" si="14"/>
        <v/>
      </c>
      <c r="AI50" s="25"/>
      <c r="AJ50" s="65" t="str">
        <f t="shared" si="2"/>
        <v/>
      </c>
      <c r="AK50" s="65" t="str">
        <f t="shared" si="3"/>
        <v/>
      </c>
      <c r="AL50" s="65"/>
    </row>
    <row r="51" spans="1:38">
      <c r="A51" s="9" t="str">
        <f t="shared" si="15"/>
        <v/>
      </c>
      <c r="B51" s="9" t="str">
        <f t="shared" si="4"/>
        <v/>
      </c>
      <c r="C51" s="64"/>
      <c r="D51" s="10">
        <v>44</v>
      </c>
      <c r="E51" s="45"/>
      <c r="F51" s="45"/>
      <c r="G51" s="45"/>
      <c r="H51">
        <f>IF(ISBLANK(G51),0,VLOOKUP(G51,Table!C:D,2,FALSE))</f>
        <v>0</v>
      </c>
      <c r="I51" s="2">
        <f t="shared" si="5"/>
        <v>0</v>
      </c>
      <c r="J51" s="11" t="e">
        <f t="shared" si="0"/>
        <v>#VALUE!</v>
      </c>
      <c r="K51" s="11">
        <f t="shared" si="16"/>
        <v>0</v>
      </c>
      <c r="N51" s="26" t="str">
        <f t="shared" si="6"/>
        <v/>
      </c>
      <c r="O51" s="27" t="str">
        <f t="shared" si="7"/>
        <v/>
      </c>
      <c r="P51" s="27" t="str">
        <f t="shared" si="8"/>
        <v/>
      </c>
      <c r="Q51" s="28"/>
      <c r="R51" s="66"/>
      <c r="S51" s="66"/>
      <c r="T51" s="66"/>
      <c r="W51" s="26" t="str">
        <f t="shared" si="9"/>
        <v/>
      </c>
      <c r="X51" s="27" t="str">
        <f t="shared" si="10"/>
        <v/>
      </c>
      <c r="Y51" s="27" t="str">
        <f t="shared" si="11"/>
        <v/>
      </c>
      <c r="Z51" s="28"/>
      <c r="AA51" s="4"/>
      <c r="AB51" s="4"/>
      <c r="AC51" s="4"/>
      <c r="AF51" s="26" t="str">
        <f t="shared" si="12"/>
        <v/>
      </c>
      <c r="AG51" s="27" t="str">
        <f t="shared" si="13"/>
        <v/>
      </c>
      <c r="AH51" s="27" t="str">
        <f t="shared" si="14"/>
        <v/>
      </c>
      <c r="AI51" s="28"/>
      <c r="AJ51" s="66" t="str">
        <f t="shared" si="2"/>
        <v/>
      </c>
      <c r="AK51" s="66" t="str">
        <f t="shared" si="3"/>
        <v/>
      </c>
      <c r="AL51" s="66"/>
    </row>
    <row r="52" spans="1:38">
      <c r="A52" s="9" t="str">
        <f t="shared" si="15"/>
        <v/>
      </c>
      <c r="B52" s="9" t="str">
        <f t="shared" si="4"/>
        <v/>
      </c>
      <c r="C52" s="64"/>
      <c r="D52" s="10">
        <v>45</v>
      </c>
      <c r="E52" s="45"/>
      <c r="F52" s="45"/>
      <c r="G52" s="45"/>
      <c r="H52">
        <f>IF(ISBLANK(G52),0,VLOOKUP(G52,Table!C:D,2,FALSE))</f>
        <v>0</v>
      </c>
      <c r="I52" s="2">
        <f t="shared" si="5"/>
        <v>0</v>
      </c>
      <c r="J52" s="11" t="e">
        <f t="shared" si="0"/>
        <v>#VALUE!</v>
      </c>
      <c r="K52" s="11">
        <f t="shared" si="16"/>
        <v>0</v>
      </c>
      <c r="N52" s="23" t="str">
        <f t="shared" si="6"/>
        <v/>
      </c>
      <c r="O52" s="24" t="str">
        <f t="shared" si="7"/>
        <v/>
      </c>
      <c r="P52" s="24" t="str">
        <f t="shared" si="8"/>
        <v/>
      </c>
      <c r="Q52" s="25"/>
      <c r="R52" s="65"/>
      <c r="S52" s="65"/>
      <c r="T52" s="65"/>
      <c r="W52" s="23" t="str">
        <f t="shared" si="9"/>
        <v/>
      </c>
      <c r="X52" s="24" t="str">
        <f t="shared" si="10"/>
        <v/>
      </c>
      <c r="Y52" s="24" t="str">
        <f t="shared" si="11"/>
        <v/>
      </c>
      <c r="Z52" s="25"/>
      <c r="AA52" s="3"/>
      <c r="AB52" s="3"/>
      <c r="AC52" s="3"/>
      <c r="AF52" s="23" t="str">
        <f t="shared" si="12"/>
        <v/>
      </c>
      <c r="AG52" s="24" t="str">
        <f t="shared" si="13"/>
        <v/>
      </c>
      <c r="AH52" s="24" t="str">
        <f t="shared" si="14"/>
        <v/>
      </c>
      <c r="AI52" s="25"/>
      <c r="AJ52" s="65" t="str">
        <f t="shared" si="2"/>
        <v/>
      </c>
      <c r="AK52" s="65" t="str">
        <f t="shared" si="3"/>
        <v/>
      </c>
      <c r="AL52" s="65"/>
    </row>
    <row r="53" spans="1:38">
      <c r="A53" s="9" t="str">
        <f t="shared" si="15"/>
        <v/>
      </c>
      <c r="B53" s="9" t="str">
        <f t="shared" si="4"/>
        <v/>
      </c>
      <c r="C53" s="64"/>
      <c r="D53" s="10">
        <v>46</v>
      </c>
      <c r="E53" s="45"/>
      <c r="F53" s="45"/>
      <c r="G53" s="45"/>
      <c r="H53">
        <f>IF(ISBLANK(G53),0,VLOOKUP(G53,Table!C:D,2,FALSE))</f>
        <v>0</v>
      </c>
      <c r="I53" s="2">
        <f t="shared" si="5"/>
        <v>0</v>
      </c>
      <c r="J53" s="11" t="e">
        <f t="shared" si="0"/>
        <v>#VALUE!</v>
      </c>
      <c r="K53" s="11">
        <f t="shared" si="16"/>
        <v>0</v>
      </c>
      <c r="N53" s="26" t="str">
        <f t="shared" si="6"/>
        <v/>
      </c>
      <c r="O53" s="27" t="str">
        <f t="shared" si="7"/>
        <v/>
      </c>
      <c r="P53" s="27" t="str">
        <f t="shared" si="8"/>
        <v/>
      </c>
      <c r="Q53" s="28"/>
      <c r="R53" s="66"/>
      <c r="S53" s="66"/>
      <c r="T53" s="66"/>
      <c r="W53" s="26" t="str">
        <f t="shared" si="9"/>
        <v/>
      </c>
      <c r="X53" s="27" t="str">
        <f t="shared" si="10"/>
        <v/>
      </c>
      <c r="Y53" s="27" t="str">
        <f t="shared" si="11"/>
        <v/>
      </c>
      <c r="Z53" s="28"/>
      <c r="AA53" s="4"/>
      <c r="AB53" s="4"/>
      <c r="AC53" s="4"/>
      <c r="AF53" s="26" t="str">
        <f t="shared" si="12"/>
        <v/>
      </c>
      <c r="AG53" s="27" t="str">
        <f t="shared" si="13"/>
        <v/>
      </c>
      <c r="AH53" s="27" t="str">
        <f t="shared" si="14"/>
        <v/>
      </c>
      <c r="AI53" s="28"/>
      <c r="AJ53" s="66" t="str">
        <f t="shared" si="2"/>
        <v/>
      </c>
      <c r="AK53" s="66" t="str">
        <f t="shared" si="3"/>
        <v/>
      </c>
      <c r="AL53" s="66"/>
    </row>
    <row r="54" spans="1:38">
      <c r="A54" s="9" t="str">
        <f t="shared" si="15"/>
        <v/>
      </c>
      <c r="B54" s="9" t="str">
        <f t="shared" si="4"/>
        <v/>
      </c>
      <c r="C54" s="64"/>
      <c r="D54" s="10">
        <v>47</v>
      </c>
      <c r="E54" s="45"/>
      <c r="F54" s="45"/>
      <c r="G54" s="45"/>
      <c r="H54">
        <f>IF(ISBLANK(G54),0,VLOOKUP(G54,Table!C:D,2,FALSE))</f>
        <v>0</v>
      </c>
      <c r="I54" s="2">
        <f t="shared" si="5"/>
        <v>0</v>
      </c>
      <c r="J54" s="11" t="e">
        <f t="shared" si="0"/>
        <v>#VALUE!</v>
      </c>
      <c r="K54" s="11">
        <f t="shared" si="16"/>
        <v>0</v>
      </c>
      <c r="N54" s="23" t="str">
        <f t="shared" si="6"/>
        <v/>
      </c>
      <c r="O54" s="24" t="str">
        <f t="shared" si="7"/>
        <v/>
      </c>
      <c r="P54" s="24" t="str">
        <f t="shared" si="8"/>
        <v/>
      </c>
      <c r="Q54" s="25"/>
      <c r="R54" s="65"/>
      <c r="S54" s="65"/>
      <c r="T54" s="65"/>
      <c r="W54" s="23" t="str">
        <f t="shared" si="9"/>
        <v/>
      </c>
      <c r="X54" s="24" t="str">
        <f t="shared" si="10"/>
        <v/>
      </c>
      <c r="Y54" s="24" t="str">
        <f t="shared" si="11"/>
        <v/>
      </c>
      <c r="Z54" s="25"/>
      <c r="AA54" s="3"/>
      <c r="AB54" s="3"/>
      <c r="AC54" s="3"/>
      <c r="AF54" s="23" t="str">
        <f t="shared" si="12"/>
        <v/>
      </c>
      <c r="AG54" s="24" t="str">
        <f t="shared" si="13"/>
        <v/>
      </c>
      <c r="AH54" s="24" t="str">
        <f t="shared" si="14"/>
        <v/>
      </c>
      <c r="AI54" s="25"/>
      <c r="AJ54" s="65" t="str">
        <f t="shared" si="2"/>
        <v/>
      </c>
      <c r="AK54" s="65" t="str">
        <f t="shared" si="3"/>
        <v/>
      </c>
      <c r="AL54" s="65"/>
    </row>
    <row r="55" spans="1:38">
      <c r="A55" s="9" t="str">
        <f t="shared" si="15"/>
        <v/>
      </c>
      <c r="B55" s="9" t="str">
        <f t="shared" si="4"/>
        <v/>
      </c>
      <c r="C55" s="64"/>
      <c r="D55" s="10">
        <v>48</v>
      </c>
      <c r="E55" s="45"/>
      <c r="F55" s="45"/>
      <c r="G55" s="45"/>
      <c r="H55">
        <f>IF(ISBLANK(G55),0,VLOOKUP(G55,Table!C:D,2,FALSE))</f>
        <v>0</v>
      </c>
      <c r="I55" s="2">
        <f t="shared" si="5"/>
        <v>0</v>
      </c>
      <c r="J55" s="11" t="e">
        <f t="shared" si="0"/>
        <v>#VALUE!</v>
      </c>
      <c r="K55" s="11">
        <f t="shared" si="16"/>
        <v>0</v>
      </c>
      <c r="N55" s="26" t="str">
        <f t="shared" si="6"/>
        <v/>
      </c>
      <c r="O55" s="27" t="str">
        <f t="shared" si="7"/>
        <v/>
      </c>
      <c r="P55" s="27" t="str">
        <f t="shared" si="8"/>
        <v/>
      </c>
      <c r="Q55" s="28"/>
      <c r="R55" s="66"/>
      <c r="S55" s="66"/>
      <c r="T55" s="66"/>
      <c r="W55" s="26" t="str">
        <f t="shared" si="9"/>
        <v/>
      </c>
      <c r="X55" s="27" t="str">
        <f t="shared" si="10"/>
        <v/>
      </c>
      <c r="Y55" s="27" t="str">
        <f t="shared" si="11"/>
        <v/>
      </c>
      <c r="Z55" s="28"/>
      <c r="AA55" s="4"/>
      <c r="AB55" s="4"/>
      <c r="AC55" s="4"/>
      <c r="AF55" s="26" t="str">
        <f t="shared" si="12"/>
        <v/>
      </c>
      <c r="AG55" s="27" t="str">
        <f t="shared" si="13"/>
        <v/>
      </c>
      <c r="AH55" s="27" t="str">
        <f t="shared" si="14"/>
        <v/>
      </c>
      <c r="AI55" s="28"/>
      <c r="AJ55" s="66" t="str">
        <f t="shared" si="2"/>
        <v/>
      </c>
      <c r="AK55" s="66" t="str">
        <f t="shared" si="3"/>
        <v/>
      </c>
      <c r="AL55" s="66"/>
    </row>
    <row r="56" spans="1:38">
      <c r="A56" s="9" t="str">
        <f t="shared" si="15"/>
        <v/>
      </c>
      <c r="B56" s="9" t="str">
        <f t="shared" si="4"/>
        <v/>
      </c>
      <c r="C56" s="64"/>
      <c r="D56" s="10">
        <v>49</v>
      </c>
      <c r="E56" s="45"/>
      <c r="F56" s="45"/>
      <c r="G56" s="45"/>
      <c r="H56">
        <f>IF(ISBLANK(G56),0,VLOOKUP(G56,Table!C:D,2,FALSE))</f>
        <v>0</v>
      </c>
      <c r="I56" s="2">
        <f t="shared" si="5"/>
        <v>0</v>
      </c>
      <c r="J56" s="11" t="e">
        <f t="shared" si="0"/>
        <v>#VALUE!</v>
      </c>
      <c r="K56" s="11">
        <f t="shared" si="16"/>
        <v>0</v>
      </c>
      <c r="N56" s="23" t="str">
        <f t="shared" si="6"/>
        <v/>
      </c>
      <c r="O56" s="24" t="str">
        <f t="shared" si="7"/>
        <v/>
      </c>
      <c r="P56" s="24" t="str">
        <f t="shared" si="8"/>
        <v/>
      </c>
      <c r="Q56" s="25"/>
      <c r="R56" s="65"/>
      <c r="S56" s="65"/>
      <c r="T56" s="65"/>
      <c r="W56" s="23" t="str">
        <f t="shared" si="9"/>
        <v/>
      </c>
      <c r="X56" s="24" t="str">
        <f t="shared" si="10"/>
        <v/>
      </c>
      <c r="Y56" s="24" t="str">
        <f t="shared" si="11"/>
        <v/>
      </c>
      <c r="Z56" s="25"/>
      <c r="AA56" s="3"/>
      <c r="AB56" s="3"/>
      <c r="AC56" s="3"/>
      <c r="AF56" s="23" t="str">
        <f t="shared" si="12"/>
        <v/>
      </c>
      <c r="AG56" s="24" t="str">
        <f t="shared" si="13"/>
        <v/>
      </c>
      <c r="AH56" s="24" t="str">
        <f t="shared" si="14"/>
        <v/>
      </c>
      <c r="AI56" s="25"/>
      <c r="AJ56" s="65" t="str">
        <f t="shared" si="2"/>
        <v/>
      </c>
      <c r="AK56" s="65" t="str">
        <f t="shared" si="3"/>
        <v/>
      </c>
      <c r="AL56" s="65"/>
    </row>
    <row r="57" spans="1:38">
      <c r="A57" s="9" t="str">
        <f t="shared" si="15"/>
        <v/>
      </c>
      <c r="B57" s="9" t="str">
        <f t="shared" si="4"/>
        <v/>
      </c>
      <c r="C57" s="64"/>
      <c r="D57" s="10">
        <v>50</v>
      </c>
      <c r="E57" s="45"/>
      <c r="F57" s="45"/>
      <c r="G57" s="45"/>
      <c r="H57">
        <f>IF(ISBLANK(G57),0,VLOOKUP(G57,Table!C:D,2,FALSE))</f>
        <v>0</v>
      </c>
      <c r="I57" s="2">
        <f t="shared" si="5"/>
        <v>0</v>
      </c>
      <c r="J57" s="11" t="e">
        <f t="shared" si="0"/>
        <v>#VALUE!</v>
      </c>
      <c r="K57" s="11">
        <f t="shared" si="16"/>
        <v>0</v>
      </c>
      <c r="N57" s="26" t="str">
        <f t="shared" si="6"/>
        <v/>
      </c>
      <c r="O57" s="27" t="str">
        <f t="shared" si="7"/>
        <v/>
      </c>
      <c r="P57" s="27" t="str">
        <f t="shared" si="8"/>
        <v/>
      </c>
      <c r="Q57" s="28"/>
      <c r="R57" s="66"/>
      <c r="S57" s="66"/>
      <c r="T57" s="66"/>
      <c r="W57" s="26" t="str">
        <f t="shared" si="9"/>
        <v/>
      </c>
      <c r="X57" s="27" t="str">
        <f t="shared" si="10"/>
        <v/>
      </c>
      <c r="Y57" s="27" t="str">
        <f t="shared" si="11"/>
        <v/>
      </c>
      <c r="Z57" s="28"/>
      <c r="AA57" s="4"/>
      <c r="AB57" s="4"/>
      <c r="AC57" s="4"/>
      <c r="AF57" s="26" t="str">
        <f t="shared" si="12"/>
        <v/>
      </c>
      <c r="AG57" s="27" t="str">
        <f t="shared" si="13"/>
        <v/>
      </c>
      <c r="AH57" s="27" t="str">
        <f t="shared" si="14"/>
        <v/>
      </c>
      <c r="AI57" s="28"/>
      <c r="AJ57" s="66" t="str">
        <f t="shared" si="2"/>
        <v/>
      </c>
      <c r="AK57" s="66" t="str">
        <f t="shared" si="3"/>
        <v/>
      </c>
      <c r="AL57" s="66"/>
    </row>
    <row r="58" spans="1:38">
      <c r="A58" s="9" t="str">
        <f t="shared" si="15"/>
        <v/>
      </c>
      <c r="B58" s="9" t="str">
        <f t="shared" si="4"/>
        <v/>
      </c>
      <c r="C58" s="64"/>
      <c r="D58" s="10">
        <v>51</v>
      </c>
      <c r="E58" s="45"/>
      <c r="F58" s="45"/>
      <c r="G58" s="45"/>
      <c r="H58">
        <f>IF(ISBLANK(G58),0,VLOOKUP(G58,Table!C:D,2,FALSE))</f>
        <v>0</v>
      </c>
      <c r="I58" s="2">
        <f t="shared" si="5"/>
        <v>0</v>
      </c>
      <c r="J58" s="11" t="e">
        <f t="shared" si="0"/>
        <v>#VALUE!</v>
      </c>
      <c r="K58" s="11">
        <f t="shared" si="16"/>
        <v>0</v>
      </c>
      <c r="N58" s="23" t="str">
        <f t="shared" si="6"/>
        <v/>
      </c>
      <c r="O58" s="24" t="str">
        <f t="shared" si="7"/>
        <v/>
      </c>
      <c r="P58" s="24" t="str">
        <f t="shared" si="8"/>
        <v/>
      </c>
      <c r="Q58" s="25"/>
      <c r="R58" s="65"/>
      <c r="S58" s="65"/>
      <c r="T58" s="65"/>
      <c r="W58" s="23" t="str">
        <f t="shared" si="9"/>
        <v/>
      </c>
      <c r="X58" s="24" t="str">
        <f t="shared" si="10"/>
        <v/>
      </c>
      <c r="Y58" s="24" t="str">
        <f t="shared" si="11"/>
        <v/>
      </c>
      <c r="Z58" s="25"/>
      <c r="AA58" s="3"/>
      <c r="AB58" s="3"/>
      <c r="AC58" s="3"/>
      <c r="AF58" s="23" t="str">
        <f t="shared" si="12"/>
        <v/>
      </c>
      <c r="AG58" s="24" t="str">
        <f t="shared" si="13"/>
        <v/>
      </c>
      <c r="AH58" s="24" t="str">
        <f t="shared" si="14"/>
        <v/>
      </c>
      <c r="AI58" s="25"/>
      <c r="AJ58" s="65" t="str">
        <f t="shared" si="2"/>
        <v/>
      </c>
      <c r="AK58" s="65" t="str">
        <f t="shared" si="3"/>
        <v/>
      </c>
      <c r="AL58" s="65"/>
    </row>
    <row r="59" spans="1:38">
      <c r="A59" s="9" t="str">
        <f t="shared" si="15"/>
        <v/>
      </c>
      <c r="B59" s="9" t="str">
        <f t="shared" si="4"/>
        <v/>
      </c>
      <c r="C59" s="64"/>
      <c r="D59" s="10">
        <v>52</v>
      </c>
      <c r="E59" s="45"/>
      <c r="F59" s="45"/>
      <c r="G59" s="45"/>
      <c r="H59">
        <f>IF(ISBLANK(G59),0,VLOOKUP(G59,Table!C:D,2,FALSE))</f>
        <v>0</v>
      </c>
      <c r="I59" s="2">
        <f t="shared" si="5"/>
        <v>0</v>
      </c>
      <c r="J59" s="11" t="e">
        <f t="shared" si="0"/>
        <v>#VALUE!</v>
      </c>
      <c r="K59" s="11">
        <f t="shared" si="16"/>
        <v>0</v>
      </c>
      <c r="N59" s="26" t="str">
        <f t="shared" si="6"/>
        <v/>
      </c>
      <c r="O59" s="27" t="str">
        <f t="shared" si="7"/>
        <v/>
      </c>
      <c r="P59" s="27" t="str">
        <f t="shared" si="8"/>
        <v/>
      </c>
      <c r="Q59" s="28"/>
      <c r="R59" s="66"/>
      <c r="S59" s="66"/>
      <c r="T59" s="66"/>
      <c r="W59" s="26" t="str">
        <f t="shared" si="9"/>
        <v/>
      </c>
      <c r="X59" s="27" t="str">
        <f t="shared" si="10"/>
        <v/>
      </c>
      <c r="Y59" s="27" t="str">
        <f t="shared" si="11"/>
        <v/>
      </c>
      <c r="Z59" s="28"/>
      <c r="AA59" s="4"/>
      <c r="AB59" s="4"/>
      <c r="AC59" s="4"/>
      <c r="AF59" s="26" t="str">
        <f t="shared" si="12"/>
        <v/>
      </c>
      <c r="AG59" s="27" t="str">
        <f t="shared" si="13"/>
        <v/>
      </c>
      <c r="AH59" s="27" t="str">
        <f t="shared" si="14"/>
        <v/>
      </c>
      <c r="AI59" s="28"/>
      <c r="AJ59" s="66" t="str">
        <f t="shared" si="2"/>
        <v/>
      </c>
      <c r="AK59" s="66" t="str">
        <f t="shared" si="3"/>
        <v/>
      </c>
      <c r="AL59" s="66"/>
    </row>
    <row r="60" spans="1:38">
      <c r="A60" s="9" t="str">
        <f t="shared" si="15"/>
        <v/>
      </c>
      <c r="B60" s="9" t="str">
        <f t="shared" si="4"/>
        <v/>
      </c>
      <c r="C60" s="64"/>
      <c r="D60" s="10">
        <v>53</v>
      </c>
      <c r="E60" s="45"/>
      <c r="F60" s="45"/>
      <c r="G60" s="45"/>
      <c r="H60">
        <f>IF(ISBLANK(G60),0,VLOOKUP(G60,Table!C:D,2,FALSE))</f>
        <v>0</v>
      </c>
      <c r="I60" s="2">
        <f t="shared" si="5"/>
        <v>0</v>
      </c>
      <c r="J60" s="11" t="e">
        <f t="shared" si="0"/>
        <v>#VALUE!</v>
      </c>
      <c r="K60" s="11">
        <f t="shared" si="16"/>
        <v>0</v>
      </c>
      <c r="N60" s="23" t="str">
        <f t="shared" si="6"/>
        <v/>
      </c>
      <c r="O60" s="24" t="str">
        <f t="shared" si="7"/>
        <v/>
      </c>
      <c r="P60" s="24" t="str">
        <f t="shared" si="8"/>
        <v/>
      </c>
      <c r="Q60" s="25"/>
      <c r="R60" s="65"/>
      <c r="S60" s="65"/>
      <c r="T60" s="65"/>
      <c r="W60" s="23" t="str">
        <f t="shared" si="9"/>
        <v/>
      </c>
      <c r="X60" s="24" t="str">
        <f t="shared" si="10"/>
        <v/>
      </c>
      <c r="Y60" s="24" t="str">
        <f t="shared" si="11"/>
        <v/>
      </c>
      <c r="Z60" s="25"/>
      <c r="AA60" s="3"/>
      <c r="AB60" s="3"/>
      <c r="AC60" s="3"/>
      <c r="AF60" s="23" t="str">
        <f t="shared" si="12"/>
        <v/>
      </c>
      <c r="AG60" s="24" t="str">
        <f t="shared" si="13"/>
        <v/>
      </c>
      <c r="AH60" s="24" t="str">
        <f t="shared" si="14"/>
        <v/>
      </c>
      <c r="AI60" s="25"/>
      <c r="AJ60" s="65" t="str">
        <f t="shared" si="2"/>
        <v/>
      </c>
      <c r="AK60" s="65" t="str">
        <f t="shared" si="3"/>
        <v/>
      </c>
      <c r="AL60" s="65"/>
    </row>
    <row r="61" spans="1:38">
      <c r="A61" s="9" t="str">
        <f t="shared" si="15"/>
        <v/>
      </c>
      <c r="B61" s="9" t="str">
        <f t="shared" si="4"/>
        <v/>
      </c>
      <c r="C61" s="64"/>
      <c r="D61" s="10">
        <v>54</v>
      </c>
      <c r="E61" s="45"/>
      <c r="F61" s="45"/>
      <c r="G61" s="45"/>
      <c r="H61">
        <f>IF(ISBLANK(G61),0,VLOOKUP(G61,Table!C:D,2,FALSE))</f>
        <v>0</v>
      </c>
      <c r="I61" s="2">
        <f t="shared" si="5"/>
        <v>0</v>
      </c>
      <c r="J61" s="11" t="e">
        <f t="shared" si="0"/>
        <v>#VALUE!</v>
      </c>
      <c r="K61" s="11">
        <f t="shared" si="16"/>
        <v>0</v>
      </c>
      <c r="N61" s="26" t="str">
        <f t="shared" si="6"/>
        <v/>
      </c>
      <c r="O61" s="27" t="str">
        <f t="shared" si="7"/>
        <v/>
      </c>
      <c r="P61" s="27" t="str">
        <f t="shared" si="8"/>
        <v/>
      </c>
      <c r="Q61" s="28"/>
      <c r="R61" s="66"/>
      <c r="S61" s="66"/>
      <c r="T61" s="66"/>
      <c r="W61" s="26" t="str">
        <f t="shared" si="9"/>
        <v/>
      </c>
      <c r="X61" s="27" t="str">
        <f t="shared" si="10"/>
        <v/>
      </c>
      <c r="Y61" s="27" t="str">
        <f t="shared" si="11"/>
        <v/>
      </c>
      <c r="Z61" s="28"/>
      <c r="AA61" s="4"/>
      <c r="AB61" s="4"/>
      <c r="AC61" s="4"/>
      <c r="AF61" s="26" t="str">
        <f t="shared" si="12"/>
        <v/>
      </c>
      <c r="AG61" s="27" t="str">
        <f t="shared" si="13"/>
        <v/>
      </c>
      <c r="AH61" s="27" t="str">
        <f t="shared" si="14"/>
        <v/>
      </c>
      <c r="AI61" s="28"/>
      <c r="AJ61" s="66" t="str">
        <f t="shared" si="2"/>
        <v/>
      </c>
      <c r="AK61" s="66" t="str">
        <f t="shared" si="3"/>
        <v/>
      </c>
      <c r="AL61" s="66"/>
    </row>
    <row r="62" spans="1:38">
      <c r="A62" s="9" t="str">
        <f t="shared" si="15"/>
        <v/>
      </c>
      <c r="B62" s="9" t="str">
        <f t="shared" si="4"/>
        <v/>
      </c>
      <c r="C62" s="64"/>
      <c r="D62" s="10">
        <v>55</v>
      </c>
      <c r="E62" s="45"/>
      <c r="F62" s="45"/>
      <c r="G62" s="45"/>
      <c r="H62">
        <f>IF(ISBLANK(G62),0,VLOOKUP(G62,Table!C:D,2,FALSE))</f>
        <v>0</v>
      </c>
      <c r="I62" s="2">
        <f t="shared" si="5"/>
        <v>0</v>
      </c>
      <c r="J62" s="11" t="e">
        <f t="shared" si="0"/>
        <v>#VALUE!</v>
      </c>
      <c r="K62" s="11">
        <f t="shared" si="16"/>
        <v>0</v>
      </c>
      <c r="N62" s="23" t="str">
        <f t="shared" si="6"/>
        <v/>
      </c>
      <c r="O62" s="24" t="str">
        <f t="shared" si="7"/>
        <v/>
      </c>
      <c r="P62" s="24" t="str">
        <f t="shared" si="8"/>
        <v/>
      </c>
      <c r="Q62" s="25"/>
      <c r="R62" s="65"/>
      <c r="S62" s="65"/>
      <c r="T62" s="65"/>
      <c r="W62" s="23" t="str">
        <f t="shared" si="9"/>
        <v/>
      </c>
      <c r="X62" s="24" t="str">
        <f t="shared" si="10"/>
        <v/>
      </c>
      <c r="Y62" s="24" t="str">
        <f t="shared" si="11"/>
        <v/>
      </c>
      <c r="Z62" s="25"/>
      <c r="AA62" s="3"/>
      <c r="AB62" s="3"/>
      <c r="AC62" s="3"/>
      <c r="AF62" s="23" t="str">
        <f t="shared" si="12"/>
        <v/>
      </c>
      <c r="AG62" s="24" t="str">
        <f t="shared" si="13"/>
        <v/>
      </c>
      <c r="AH62" s="24" t="str">
        <f t="shared" si="14"/>
        <v/>
      </c>
      <c r="AI62" s="25"/>
      <c r="AJ62" s="65" t="str">
        <f t="shared" si="2"/>
        <v/>
      </c>
      <c r="AK62" s="65" t="str">
        <f t="shared" si="3"/>
        <v/>
      </c>
      <c r="AL62" s="65"/>
    </row>
    <row r="63" spans="1:38">
      <c r="A63" s="9" t="str">
        <f t="shared" si="15"/>
        <v/>
      </c>
      <c r="B63" s="9" t="str">
        <f t="shared" si="4"/>
        <v/>
      </c>
      <c r="C63" s="64"/>
      <c r="D63" s="10">
        <v>56</v>
      </c>
      <c r="E63" s="45"/>
      <c r="F63" s="45"/>
      <c r="G63" s="45"/>
      <c r="H63">
        <f>IF(ISBLANK(G63),0,VLOOKUP(G63,Table!C:D,2,FALSE))</f>
        <v>0</v>
      </c>
      <c r="I63" s="2">
        <f t="shared" si="5"/>
        <v>0</v>
      </c>
      <c r="J63" s="11" t="e">
        <f t="shared" si="0"/>
        <v>#VALUE!</v>
      </c>
      <c r="K63" s="11">
        <f t="shared" si="16"/>
        <v>0</v>
      </c>
      <c r="N63" s="26" t="str">
        <f t="shared" si="6"/>
        <v/>
      </c>
      <c r="O63" s="27" t="str">
        <f t="shared" si="7"/>
        <v/>
      </c>
      <c r="P63" s="27" t="str">
        <f t="shared" si="8"/>
        <v/>
      </c>
      <c r="Q63" s="28"/>
      <c r="R63" s="66"/>
      <c r="S63" s="66"/>
      <c r="T63" s="66"/>
      <c r="W63" s="26" t="str">
        <f t="shared" si="9"/>
        <v/>
      </c>
      <c r="X63" s="27" t="str">
        <f t="shared" si="10"/>
        <v/>
      </c>
      <c r="Y63" s="27" t="str">
        <f t="shared" si="11"/>
        <v/>
      </c>
      <c r="Z63" s="28"/>
      <c r="AA63" s="4"/>
      <c r="AB63" s="4"/>
      <c r="AC63" s="4"/>
      <c r="AF63" s="26" t="str">
        <f t="shared" si="12"/>
        <v/>
      </c>
      <c r="AG63" s="27" t="str">
        <f t="shared" si="13"/>
        <v/>
      </c>
      <c r="AH63" s="27" t="str">
        <f t="shared" si="14"/>
        <v/>
      </c>
      <c r="AI63" s="28"/>
      <c r="AJ63" s="66" t="str">
        <f t="shared" si="2"/>
        <v/>
      </c>
      <c r="AK63" s="66" t="str">
        <f t="shared" si="3"/>
        <v/>
      </c>
      <c r="AL63" s="66"/>
    </row>
    <row r="64" spans="1:38">
      <c r="A64" s="9" t="str">
        <f t="shared" si="15"/>
        <v/>
      </c>
      <c r="B64" s="9" t="str">
        <f t="shared" si="4"/>
        <v/>
      </c>
      <c r="C64" s="64"/>
      <c r="D64" s="10">
        <v>57</v>
      </c>
      <c r="E64" s="45"/>
      <c r="F64" s="45"/>
      <c r="G64" s="45"/>
      <c r="H64">
        <f>IF(ISBLANK(G64),0,VLOOKUP(G64,Table!C:D,2,FALSE))</f>
        <v>0</v>
      </c>
      <c r="I64" s="2">
        <f t="shared" si="5"/>
        <v>0</v>
      </c>
      <c r="J64" s="11" t="e">
        <f t="shared" si="0"/>
        <v>#VALUE!</v>
      </c>
      <c r="K64" s="11">
        <f t="shared" si="16"/>
        <v>0</v>
      </c>
      <c r="N64" s="23" t="str">
        <f t="shared" si="6"/>
        <v/>
      </c>
      <c r="O64" s="24" t="str">
        <f t="shared" si="7"/>
        <v/>
      </c>
      <c r="P64" s="24" t="str">
        <f t="shared" si="8"/>
        <v/>
      </c>
      <c r="Q64" s="25"/>
      <c r="R64" s="65"/>
      <c r="S64" s="65"/>
      <c r="T64" s="65"/>
      <c r="W64" s="23" t="str">
        <f t="shared" si="9"/>
        <v/>
      </c>
      <c r="X64" s="24" t="str">
        <f t="shared" si="10"/>
        <v/>
      </c>
      <c r="Y64" s="24" t="str">
        <f t="shared" si="11"/>
        <v/>
      </c>
      <c r="Z64" s="25"/>
      <c r="AA64" s="3"/>
      <c r="AB64" s="3"/>
      <c r="AC64" s="3"/>
      <c r="AF64" s="23" t="str">
        <f t="shared" si="12"/>
        <v/>
      </c>
      <c r="AG64" s="24" t="str">
        <f t="shared" si="13"/>
        <v/>
      </c>
      <c r="AH64" s="24" t="str">
        <f t="shared" si="14"/>
        <v/>
      </c>
      <c r="AI64" s="25"/>
      <c r="AJ64" s="65" t="str">
        <f t="shared" si="2"/>
        <v/>
      </c>
      <c r="AK64" s="65" t="str">
        <f t="shared" si="3"/>
        <v/>
      </c>
      <c r="AL64" s="65"/>
    </row>
    <row r="65" spans="1:38">
      <c r="A65" s="9" t="str">
        <f t="shared" si="15"/>
        <v/>
      </c>
      <c r="B65" s="9" t="str">
        <f t="shared" si="4"/>
        <v/>
      </c>
      <c r="C65" s="64"/>
      <c r="D65" s="10">
        <v>58</v>
      </c>
      <c r="E65" s="45"/>
      <c r="F65" s="45"/>
      <c r="G65" s="45"/>
      <c r="H65">
        <f>IF(ISBLANK(G65),0,VLOOKUP(G65,Table!C:D,2,FALSE))</f>
        <v>0</v>
      </c>
      <c r="I65" s="2">
        <f t="shared" si="5"/>
        <v>0</v>
      </c>
      <c r="J65" s="11" t="e">
        <f t="shared" si="0"/>
        <v>#VALUE!</v>
      </c>
      <c r="K65" s="11">
        <f t="shared" si="16"/>
        <v>0</v>
      </c>
      <c r="N65" s="26" t="str">
        <f t="shared" si="6"/>
        <v/>
      </c>
      <c r="O65" s="27" t="str">
        <f t="shared" si="7"/>
        <v/>
      </c>
      <c r="P65" s="27" t="str">
        <f t="shared" si="8"/>
        <v/>
      </c>
      <c r="Q65" s="28"/>
      <c r="R65" s="66"/>
      <c r="S65" s="66"/>
      <c r="T65" s="66"/>
      <c r="W65" s="26" t="str">
        <f t="shared" si="9"/>
        <v/>
      </c>
      <c r="X65" s="27" t="str">
        <f t="shared" si="10"/>
        <v/>
      </c>
      <c r="Y65" s="27" t="str">
        <f t="shared" si="11"/>
        <v/>
      </c>
      <c r="Z65" s="28"/>
      <c r="AA65" s="4"/>
      <c r="AB65" s="4"/>
      <c r="AC65" s="4"/>
      <c r="AF65" s="26" t="str">
        <f t="shared" si="12"/>
        <v/>
      </c>
      <c r="AG65" s="27" t="str">
        <f t="shared" si="13"/>
        <v/>
      </c>
      <c r="AH65" s="27" t="str">
        <f t="shared" si="14"/>
        <v/>
      </c>
      <c r="AI65" s="28"/>
      <c r="AJ65" s="66" t="str">
        <f t="shared" si="2"/>
        <v/>
      </c>
      <c r="AK65" s="66" t="str">
        <f t="shared" si="3"/>
        <v/>
      </c>
      <c r="AL65" s="66"/>
    </row>
    <row r="66" spans="1:38">
      <c r="A66" s="9" t="str">
        <f t="shared" si="15"/>
        <v/>
      </c>
      <c r="B66" s="9" t="str">
        <f t="shared" si="4"/>
        <v/>
      </c>
      <c r="C66" s="64"/>
      <c r="D66" s="10">
        <v>59</v>
      </c>
      <c r="E66" s="45"/>
      <c r="F66" s="45"/>
      <c r="G66" s="45"/>
      <c r="H66">
        <f>IF(ISBLANK(G66),0,VLOOKUP(G66,Table!C:D,2,FALSE))</f>
        <v>0</v>
      </c>
      <c r="I66" s="2">
        <f t="shared" si="5"/>
        <v>0</v>
      </c>
      <c r="J66" s="11" t="e">
        <f t="shared" si="0"/>
        <v>#VALUE!</v>
      </c>
      <c r="K66" s="11">
        <f t="shared" si="16"/>
        <v>0</v>
      </c>
      <c r="N66" s="23" t="str">
        <f t="shared" si="6"/>
        <v/>
      </c>
      <c r="O66" s="24" t="str">
        <f t="shared" si="7"/>
        <v/>
      </c>
      <c r="P66" s="24" t="str">
        <f t="shared" si="8"/>
        <v/>
      </c>
      <c r="Q66" s="25"/>
      <c r="R66" s="65"/>
      <c r="S66" s="65"/>
      <c r="T66" s="65"/>
      <c r="W66" s="23" t="str">
        <f t="shared" si="9"/>
        <v/>
      </c>
      <c r="X66" s="24" t="str">
        <f t="shared" si="10"/>
        <v/>
      </c>
      <c r="Y66" s="24" t="str">
        <f t="shared" si="11"/>
        <v/>
      </c>
      <c r="Z66" s="25"/>
      <c r="AA66" s="3"/>
      <c r="AB66" s="3"/>
      <c r="AC66" s="3"/>
      <c r="AF66" s="23" t="str">
        <f t="shared" si="12"/>
        <v/>
      </c>
      <c r="AG66" s="24" t="str">
        <f t="shared" si="13"/>
        <v/>
      </c>
      <c r="AH66" s="24" t="str">
        <f t="shared" si="14"/>
        <v/>
      </c>
      <c r="AI66" s="25"/>
      <c r="AJ66" s="65" t="str">
        <f t="shared" si="2"/>
        <v/>
      </c>
      <c r="AK66" s="65" t="str">
        <f t="shared" si="3"/>
        <v/>
      </c>
      <c r="AL66" s="65"/>
    </row>
    <row r="67" spans="1:38" ht="14.4" thickBot="1">
      <c r="A67" s="9" t="str">
        <f t="shared" si="15"/>
        <v/>
      </c>
      <c r="B67" s="9" t="str">
        <f t="shared" si="4"/>
        <v/>
      </c>
      <c r="C67" s="64"/>
      <c r="D67" s="10">
        <v>60</v>
      </c>
      <c r="E67" s="45"/>
      <c r="F67" s="45"/>
      <c r="G67" s="45"/>
      <c r="H67">
        <f>IF(ISBLANK(G67),0,VLOOKUP(G67,Table!C:D,2,FALSE))</f>
        <v>0</v>
      </c>
      <c r="I67" s="2">
        <f t="shared" si="5"/>
        <v>0</v>
      </c>
      <c r="J67" s="11" t="e">
        <f t="shared" si="0"/>
        <v>#VALUE!</v>
      </c>
      <c r="K67" s="11">
        <f t="shared" si="16"/>
        <v>0</v>
      </c>
      <c r="N67" s="26" t="str">
        <f t="shared" si="6"/>
        <v/>
      </c>
      <c r="O67" s="27" t="str">
        <f t="shared" si="7"/>
        <v/>
      </c>
      <c r="P67" s="27" t="str">
        <f t="shared" si="8"/>
        <v/>
      </c>
      <c r="Q67" s="28"/>
      <c r="R67" s="66"/>
      <c r="S67" s="66"/>
      <c r="T67" s="66"/>
      <c r="W67" s="26" t="str">
        <f t="shared" si="9"/>
        <v/>
      </c>
      <c r="X67" s="27" t="str">
        <f t="shared" si="10"/>
        <v/>
      </c>
      <c r="Y67" s="27" t="str">
        <f t="shared" si="11"/>
        <v/>
      </c>
      <c r="Z67" s="28"/>
      <c r="AA67" s="4"/>
      <c r="AB67" s="4"/>
      <c r="AC67" s="4"/>
      <c r="AF67" s="26" t="str">
        <f t="shared" si="12"/>
        <v/>
      </c>
      <c r="AG67" s="27" t="str">
        <f t="shared" si="13"/>
        <v/>
      </c>
      <c r="AH67" s="27" t="str">
        <f t="shared" si="14"/>
        <v/>
      </c>
      <c r="AI67" s="28"/>
      <c r="AJ67" s="66" t="str">
        <f t="shared" si="2"/>
        <v/>
      </c>
      <c r="AK67" s="66" t="str">
        <f t="shared" si="3"/>
        <v/>
      </c>
      <c r="AL67" s="66"/>
    </row>
    <row r="68" spans="1:38" ht="14.4" thickTop="1">
      <c r="A68" s="10" t="s">
        <v>4</v>
      </c>
      <c r="B68" s="10"/>
      <c r="C68" s="9">
        <f>SUBTOTAL(109,Table246789101112[Time])</f>
        <v>0</v>
      </c>
      <c r="F68" s="33"/>
      <c r="G68" s="38"/>
      <c r="I68" s="2">
        <f>SUBTOTAL(109,Table246789101112[CEU Time])</f>
        <v>0</v>
      </c>
      <c r="J68"/>
      <c r="K68" s="11">
        <f>SUBTOTAL(109,Table246789101112['# of CEUs])</f>
        <v>0</v>
      </c>
      <c r="N68" s="29" t="s">
        <v>4</v>
      </c>
      <c r="O68" s="30"/>
      <c r="P68" s="30"/>
      <c r="Q68" s="30"/>
      <c r="R68" s="5"/>
      <c r="S68" s="5"/>
      <c r="T68" s="5"/>
      <c r="W68" s="29" t="s">
        <v>4</v>
      </c>
      <c r="X68" s="30"/>
      <c r="Y68" s="30"/>
      <c r="Z68" s="30"/>
      <c r="AA68" s="5"/>
      <c r="AB68" s="5"/>
      <c r="AC68" s="5"/>
      <c r="AF68" s="29" t="s">
        <v>4</v>
      </c>
      <c r="AG68" s="30"/>
      <c r="AH68" s="30"/>
      <c r="AI68" s="30"/>
      <c r="AJ68" s="5"/>
      <c r="AK68" s="5"/>
      <c r="AL68" s="5"/>
    </row>
    <row r="69" spans="1:38"/>
  </sheetData>
  <sheetProtection algorithmName="SHA-512" hashValue="bPFLGCFk5DLeuah/7+ifDKKvvKrdp+d0W1oLVbDQrrV1GTPgDhXMNZ1gjDrwhMM3yLCcqfgj9LUIKTap5UGT7Q==" saltValue="tQzSTtLGHWxAyhF5yj6pcw==" spinCount="100000" sheet="1" objects="1" scenarios="1"/>
  <mergeCells count="1">
    <mergeCell ref="E3:E4"/>
  </mergeCells>
  <conditionalFormatting sqref="A1:D1 F1:XFD1 A8:H67 L8:T67 W8:AC67 AF8:AL67 U8:V68 AD8:AE68 AM8:XFD68 L68:M68 A69:XFD1048576">
    <cfRule type="containsText" dxfId="23" priority="7" operator="containsText" text="&lt;">
      <formula>NOT(ISERROR(SEARCH("&lt;",A1)))</formula>
    </cfRule>
  </conditionalFormatting>
  <conditionalFormatting sqref="A3:D4 F3:XFD4 A5:XFD7">
    <cfRule type="containsText" dxfId="22" priority="3" operator="containsText" text="&lt;">
      <formula>NOT(ISERROR(SEARCH("&lt;",A3)))</formula>
    </cfRule>
  </conditionalFormatting>
  <conditionalFormatting sqref="A2:XFD2">
    <cfRule type="containsText" dxfId="21" priority="2" operator="containsText" text="&lt;">
      <formula>NOT(ISERROR(SEARCH("&lt;",A2)))</formula>
    </cfRule>
  </conditionalFormatting>
  <conditionalFormatting sqref="C1:C1048576">
    <cfRule type="dataBar" priority="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{E272D3DF-C3A8-4F43-B700-FAD29B68B512}</x14:id>
        </ext>
      </extLst>
    </cfRule>
  </conditionalFormatting>
  <conditionalFormatting sqref="E3">
    <cfRule type="containsText" dxfId="20" priority="1" operator="containsText" text="&lt;">
      <formula>NOT(ISERROR(SEARCH("&lt;",E3)))</formula>
    </cfRule>
  </conditionalFormatting>
  <conditionalFormatting sqref="I8:K67">
    <cfRule type="containsText" dxfId="19" priority="5" operator="containsText" text="&lt;">
      <formula>NOT(ISERROR(SEARCH("&lt;",I8)))</formula>
    </cfRule>
  </conditionalFormatting>
  <dataValidations count="1">
    <dataValidation type="date" allowBlank="1" showInputMessage="1" showErrorMessage="1" prompt="Format must be in a date form to be valid" sqref="F4:F5">
      <formula1>45292</formula1>
      <formula2>109575</formula2>
    </dataValidation>
  </dataValidations>
  <pageMargins left="0.7" right="0.7" top="0.75" bottom="0.75" header="0.3" footer="0.3"/>
  <pageSetup paperSize="5" scale="27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272D3DF-C3A8-4F43-B700-FAD29B68B51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C1:C1048576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Table!$A$2:$A$78</xm:f>
          </x14:formula1>
          <xm:sqref>G4</xm:sqref>
        </x14:dataValidation>
        <x14:dataValidation type="list" allowBlank="1" showInputMessage="1" showErrorMessage="1">
          <x14:formula1>
            <xm:f>Table!$C$2:$C$21</xm:f>
          </x14:formula1>
          <xm:sqref>G3 G69:G1048576 G7:G67 T7:T67 AL7:AL67 AC7:AC67</xm:sqref>
        </x14:dataValidation>
        <x14:dataValidation type="list" allowBlank="1" showInputMessage="1" showErrorMessage="1">
          <x14:formula1>
            <xm:f>Table!$B$2:$B$49</xm:f>
          </x14:formula1>
          <xm:sqref>C8:C67 C69:C1048576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Concurrent Schedule</vt:lpstr>
      <vt:lpstr>Cover Page</vt:lpstr>
      <vt:lpstr>Day 1</vt:lpstr>
      <vt:lpstr>Day 2</vt:lpstr>
      <vt:lpstr>Day 3</vt:lpstr>
      <vt:lpstr>Day 4</vt:lpstr>
      <vt:lpstr>Day 5</vt:lpstr>
      <vt:lpstr>Day 6</vt:lpstr>
      <vt:lpstr>Day 7</vt:lpstr>
      <vt:lpstr>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 Bailey</dc:creator>
  <cp:lastModifiedBy>Phillip Bailey</cp:lastModifiedBy>
  <cp:lastPrinted>2024-02-12T21:18:17Z</cp:lastPrinted>
  <dcterms:created xsi:type="dcterms:W3CDTF">2024-02-08T19:16:19Z</dcterms:created>
  <dcterms:modified xsi:type="dcterms:W3CDTF">2024-04-04T17:18:59Z</dcterms:modified>
</cp:coreProperties>
</file>